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960" yWindow="2325" windowWidth="19440" windowHeight="7230" tabRatio="929" firstSheet="7" activeTab="13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33" r:id="rId14"/>
  </sheets>
  <definedNames>
    <definedName name="_xlnm.Print_Area" localSheetId="13">'CRUCEROS MAY  INCIDENCIA'!$A$1:$C$46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33" i="15" l="1"/>
  <c r="G12" i="13" l="1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31" i="14"/>
  <c r="F32" i="14"/>
  <c r="F33" i="14"/>
  <c r="F34" i="14"/>
  <c r="F38" i="14"/>
  <c r="D19" i="5"/>
  <c r="D22" i="2"/>
  <c r="D19" i="1"/>
  <c r="C42" i="2" l="1"/>
  <c r="C19" i="1"/>
  <c r="C28" i="9"/>
  <c r="B17" i="8"/>
  <c r="C19" i="5"/>
  <c r="C19" i="3"/>
  <c r="D19" i="3"/>
  <c r="E29" i="14"/>
  <c r="B29" i="8"/>
  <c r="C17" i="6"/>
  <c r="C22" i="2"/>
  <c r="C16" i="9"/>
  <c r="J12" i="32"/>
  <c r="J14" i="32"/>
  <c r="J16" i="32"/>
  <c r="J10" i="32"/>
  <c r="I17" i="32"/>
  <c r="D17" i="32"/>
  <c r="E17" i="32"/>
  <c r="F17" i="32"/>
  <c r="G17" i="32"/>
  <c r="H17" i="32"/>
  <c r="C17" i="32"/>
  <c r="C17" i="8"/>
  <c r="D17" i="6"/>
  <c r="C63" i="18"/>
  <c r="C37" i="18"/>
  <c r="C42" i="15"/>
  <c r="E36" i="14"/>
  <c r="D36" i="14"/>
  <c r="C36" i="14"/>
  <c r="B36" i="14"/>
  <c r="D29" i="14"/>
  <c r="C29" i="14"/>
  <c r="B29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J17" i="32" l="1"/>
  <c r="B39" i="14"/>
  <c r="E39" i="14"/>
  <c r="D39" i="14"/>
  <c r="G37" i="13"/>
  <c r="C39" i="14"/>
  <c r="F36" i="14"/>
  <c r="F29" i="14"/>
  <c r="F39" i="14" l="1"/>
</calcChain>
</file>

<file path=xl/sharedStrings.xml><?xml version="1.0" encoding="utf-8"?>
<sst xmlns="http://schemas.openxmlformats.org/spreadsheetml/2006/main" count="268" uniqueCount="181">
  <si>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</si>
  <si>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</si>
  <si>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</si>
  <si>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</si>
  <si>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</si>
  <si>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</si>
  <si>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</si>
  <si>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</si>
  <si>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</si>
  <si>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</si>
  <si>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</si>
  <si>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</si>
  <si>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</si>
  <si>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</si>
  <si>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</si>
  <si>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</si>
  <si>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</si>
  <si>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</si>
  <si>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</si>
  <si>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</si>
  <si>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</si>
  <si>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</si>
  <si>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</si>
  <si>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</si>
  <si>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</si>
  <si>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</si>
  <si>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</si>
  <si>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</si>
  <si>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</si>
  <si>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</si>
  <si>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</si>
  <si>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</si>
  <si>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</si>
  <si>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</si>
  <si>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</si>
  <si>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</si>
  <si>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</si>
  <si>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</si>
  <si>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</si>
  <si>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</si>
  <si>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</si>
  <si>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</si>
  <si>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</si>
  <si>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</si>
  <si>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</si>
  <si>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</si>
  <si>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</si>
  <si>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</si>
  <si>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</si>
  <si>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</si>
  <si>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</si>
  <si>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</si>
  <si>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</si>
  <si>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</si>
  <si>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</si>
  <si>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</si>
  <si>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</si>
  <si>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</si>
  <si>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</si>
  <si>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</si>
  <si>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</si>
  <si>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</si>
  <si>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</si>
  <si>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</si>
  <si>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</si>
  <si>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</si>
  <si>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</si>
  <si>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</si>
  <si>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</si>
  <si>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</si>
  <si>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</si>
  <si>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</si>
  <si>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</si>
  <si>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</si>
  <si>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</si>
  <si>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</si>
  <si>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</si>
  <si>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</si>
  <si>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</si>
  <si>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</si>
  <si>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</si>
  <si>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</si>
  <si>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</si>
  <si>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</si>
  <si>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</si>
  <si>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</si>
  <si>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</si>
  <si>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</si>
  <si>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</si>
  <si>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</si>
  <si>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</si>
  <si>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</si>
  <si>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</si>
  <si>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</si>
  <si>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</si>
  <si>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</si>
  <si>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</si>
  <si>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</si>
  <si>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</si>
  <si>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</si>
  <si>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</si>
  <si>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</si>
  <si>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</si>
  <si>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</si>
  <si>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</si>
  <si>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</si>
  <si>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</si>
  <si>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</si>
  <si>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</si>
  <si>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</si>
  <si>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</si>
  <si>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</si>
  <si>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</si>
  <si>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</si>
  <si>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</si>
  <si>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</si>
  <si>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</si>
  <si>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</si>
  <si>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</si>
  <si>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</si>
  <si>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</si>
  <si>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</si>
  <si>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</si>
  <si>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</si>
  <si>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</si>
  <si>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</si>
  <si>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</si>
  <si>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</si>
  <si>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</si>
  <si>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</si>
  <si>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</si>
  <si>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</si>
  <si>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Columna2</t>
  </si>
  <si>
    <t>OTROS MOTIVOS</t>
  </si>
  <si>
    <t>SEMAFORO EN ROJO</t>
  </si>
  <si>
    <t>Partículares y Empresas</t>
  </si>
  <si>
    <t>Áreas</t>
  </si>
  <si>
    <t>Total</t>
  </si>
  <si>
    <t>DICIEMBRE</t>
  </si>
  <si>
    <t xml:space="preserve">D I C I E M B R E </t>
  </si>
  <si>
    <t xml:space="preserve">INFORME DE CRUCEROS CON MAYOR INCIDENCIA  DE ACCIDENTES  </t>
  </si>
  <si>
    <t>CRUCERO</t>
  </si>
  <si>
    <t>No. INCIDENTES</t>
  </si>
  <si>
    <t>SEMAFORIZADOS</t>
  </si>
  <si>
    <t>NO SEMAFORIZADO</t>
  </si>
  <si>
    <t>ALCANCE</t>
  </si>
  <si>
    <t>CORTE DE CIRCULACIÓN</t>
  </si>
  <si>
    <t>ABRIR LA PUERTA</t>
  </si>
  <si>
    <t>PERDIDA DE CTRL</t>
  </si>
  <si>
    <t>REVERSA</t>
  </si>
  <si>
    <t>OBJETOS EN EL CAMINO</t>
  </si>
  <si>
    <t>SENTIDO CONTRARIO</t>
  </si>
  <si>
    <t>CRUZAR SIN PRECAUCIÓN</t>
  </si>
  <si>
    <t>HUYO RESPONSABLE</t>
  </si>
  <si>
    <t>DIC/2017</t>
  </si>
  <si>
    <t>Gruas Silva</t>
  </si>
  <si>
    <t>GRUAS 2017</t>
  </si>
  <si>
    <t>DIC /2017</t>
  </si>
  <si>
    <t>COMPARATIVO ACCIDENTES VIALES DICIEMBRE   2017 - 2018</t>
  </si>
  <si>
    <t>DIC/2018</t>
  </si>
  <si>
    <t>COMPARATIVO DE CAUSAS DETERMINANTES DICIEMBRE   2017 - 2018</t>
  </si>
  <si>
    <t xml:space="preserve"> EDAD   DE LOS CONDUCTORES QUE PARTICIPAN EN UN ACCIDENTE VIAL   EN EL MES DE DICIEMBRE   2 0 1 8</t>
  </si>
  <si>
    <t>ACCIDENTES VIALES POR HORA EN EL MES DE DICIEMBRE  2018</t>
  </si>
  <si>
    <t>ESTADO  DE   EBRIEDAD  POR HORA  DICIEMBRE 2018</t>
  </si>
  <si>
    <t>EDAD  DE LOS CONDUCTORES INVOLUCRADOS EN ESTADO  DE EBRIEDAD 2018</t>
  </si>
  <si>
    <t>DOCUMENTACIÓN DE LOS VEHICULOS PARTICIPANTES EN ACCIDENTE VIAL EN EL MES DE  DICIEMBRE  2018</t>
  </si>
  <si>
    <t>GRÚAS   2018</t>
  </si>
  <si>
    <t>COMPARATIVO DE GRÚAS UTILIZADAS DICIEMBRE   2017 - 2018</t>
  </si>
  <si>
    <t>COMPARATIVA DE  ASUNTOS VIALES CONSIGNADOS  AL M.P.   DICIEMBRE   2017 - 2018</t>
  </si>
  <si>
    <t>COMPARATIVA DE  DETENIDOS  DICIEMBRE   2017 - 2018</t>
  </si>
  <si>
    <t>INFORME DE SALIDAS DISTINTAS A LA MULTA DICIEMBRE  2018</t>
  </si>
  <si>
    <t>IBA SOBRE EL VEHÍCULO</t>
  </si>
  <si>
    <t>AV. ALLENDE Y AV. IGNACIO COMONFORT</t>
  </si>
  <si>
    <t>BLVD. INDEPENDENCIA Y AV. MONACO</t>
  </si>
  <si>
    <t>CALZ. SALTILLO 400 Y PROLONG. OCAMPO OTE</t>
  </si>
  <si>
    <t>BLVD. TORREÓN MATAMOROS Y CALZ. DIVISIÓN DEL NORTE</t>
  </si>
  <si>
    <t>AV. ARISTA Y C. GREGORIO  A. GARCÍA</t>
  </si>
  <si>
    <t>AV. IGNACIO COMONFORT FRENTE A PEÑOLES</t>
  </si>
  <si>
    <t>CARRETERA IBEROAMERICANA A LA ALTURA KM 5</t>
  </si>
  <si>
    <t>PASEO DE LA AMISTAD FRENTE A PRODUCTOS ALIM. SA DE CV</t>
  </si>
  <si>
    <t>PERIFERICO RAÚL LÓPEZ SÁNCHEZ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</si>
</sst>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</borders>
  <cellStyleXfs count="5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9" fillId="0" borderId="0"/>
    <xf numFmtId="0" fontId="45" fillId="0" borderId="0"/>
    <xf numFmtId="0" fontId="47" fillId="0" borderId="69"/>
    <xf numFmtId="0" fontId="36" fillId="0" borderId="70"/>
    <xf numFmtId="0" fontId="36" fillId="0" borderId="0"/>
    <xf numFmtId="0" fontId="32" fillId="6" borderId="0"/>
    <xf numFmtId="0" fontId="39" fillId="5" borderId="0"/>
    <xf numFmtId="0" fontId="40" fillId="24" borderId="0"/>
    <xf numFmtId="0" fontId="37" fillId="9" borderId="63"/>
    <xf numFmtId="0" fontId="42" fillId="18" borderId="67"/>
    <xf numFmtId="0" fontId="33" fillId="18" borderId="63"/>
    <xf numFmtId="0" fontId="35" fillId="0" borderId="65"/>
    <xf numFmtId="0" fontId="34" fillId="19" borderId="64"/>
    <xf numFmtId="0" fontId="43" fillId="0" borderId="0"/>
    <xf numFmtId="0" fontId="13" fillId="25" borderId="66"/>
    <xf numFmtId="0" fontId="44" fillId="0" borderId="0"/>
    <xf numFmtId="0" fontId="48" fillId="0" borderId="71"/>
    <xf numFmtId="0" fontId="31" fillId="20" borderId="0"/>
    <xf numFmtId="0" fontId="30" fillId="4" borderId="0"/>
    <xf numFmtId="0" fontId="30" fillId="10" borderId="0"/>
    <xf numFmtId="0" fontId="31" fillId="14" borderId="0"/>
    <xf numFmtId="0" fontId="31" fillId="21" borderId="0"/>
    <xf numFmtId="0" fontId="30" fillId="5" borderId="0"/>
    <xf numFmtId="0" fontId="30" fillId="11" borderId="0"/>
    <xf numFmtId="0" fontId="31" fillId="11" borderId="0"/>
    <xf numFmtId="0" fontId="31" fillId="22" borderId="0"/>
    <xf numFmtId="0" fontId="30" fillId="6" borderId="0"/>
    <xf numFmtId="0" fontId="30" fillId="12" borderId="0"/>
    <xf numFmtId="0" fontId="31" fillId="12" borderId="0"/>
    <xf numFmtId="0" fontId="31" fillId="15" borderId="0"/>
    <xf numFmtId="0" fontId="30" fillId="7" borderId="0"/>
    <xf numFmtId="0" fontId="30" fillId="7" borderId="0"/>
    <xf numFmtId="0" fontId="31" fillId="15" borderId="0"/>
    <xf numFmtId="0" fontId="31" fillId="16" borderId="0"/>
    <xf numFmtId="0" fontId="30" fillId="8" borderId="0"/>
    <xf numFmtId="0" fontId="30" fillId="10" borderId="0"/>
    <xf numFmtId="0" fontId="31" fillId="16" borderId="0"/>
    <xf numFmtId="0" fontId="31" fillId="23" borderId="0"/>
    <xf numFmtId="0" fontId="30" fillId="9" borderId="0"/>
    <xf numFmtId="0" fontId="30" fillId="13" borderId="0"/>
    <xf numFmtId="0" fontId="31" fillId="17" borderId="0"/>
    <xf numFmtId="0" fontId="38" fillId="0" borderId="0">
      <alignment horizontal="center"/>
    </xf>
    <xf numFmtId="0" fontId="38" fillId="0" borderId="0">
      <alignment horizontal="center" textRotation="90"/>
    </xf>
    <xf numFmtId="0" fontId="41" fillId="0" borderId="0"/>
    <xf numFmtId="165" fontId="41" fillId="0" borderId="0"/>
    <xf numFmtId="0" fontId="46" fillId="0" borderId="68"/>
  </cellStyleXfs>
  <cellXfs count="294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0" xfId="2" applyFont="1" applyAlignment="1"/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quotePrefix="1" applyFont="1" applyAlignment="1"/>
    <xf numFmtId="0" fontId="7" fillId="0" borderId="0" xfId="2" applyFont="1" applyBorder="1" applyAlignment="1"/>
    <xf numFmtId="0" fontId="7" fillId="0" borderId="0" xfId="2" quotePrefix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0" applyFont="1" applyAlignment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 applyAlignment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7" fillId="0" borderId="0" xfId="2" quotePrefix="1" applyFont="1" applyFill="1" applyBorder="1" applyAlignment="1">
      <alignment horizontal="left" vertical="center" wrapText="1"/>
    </xf>
    <xf numFmtId="0" fontId="4" fillId="0" borderId="0" xfId="2" applyFont="1" applyFill="1" applyBorder="1" applyAlignment="1"/>
    <xf numFmtId="0" fontId="6" fillId="0" borderId="0" xfId="2" quotePrefix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3" fontId="7" fillId="0" borderId="8" xfId="2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3" fontId="6" fillId="3" borderId="28" xfId="2" applyNumberFormat="1" applyFont="1" applyFill="1" applyBorder="1" applyAlignment="1">
      <alignment horizontal="center" vertical="center"/>
    </xf>
    <xf numFmtId="3" fontId="6" fillId="3" borderId="29" xfId="2" applyNumberFormat="1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3" fontId="7" fillId="0" borderId="40" xfId="2" applyNumberFormat="1" applyFont="1" applyBorder="1" applyAlignment="1">
      <alignment horizontal="center" vertical="center"/>
    </xf>
    <xf numFmtId="3" fontId="7" fillId="0" borderId="2" xfId="2" quotePrefix="1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 wrapText="1"/>
    </xf>
    <xf numFmtId="3" fontId="4" fillId="0" borderId="0" xfId="2" applyNumberFormat="1" applyFont="1" applyAlignment="1"/>
    <xf numFmtId="0" fontId="6" fillId="0" borderId="30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3" fontId="6" fillId="0" borderId="31" xfId="2" applyNumberFormat="1" applyFont="1" applyFill="1" applyBorder="1" applyAlignment="1">
      <alignment horizontal="center" vertical="center"/>
    </xf>
    <xf numFmtId="3" fontId="6" fillId="0" borderId="32" xfId="2" applyNumberFormat="1" applyFont="1" applyFill="1" applyBorder="1" applyAlignment="1">
      <alignment horizontal="center" vertical="center"/>
    </xf>
    <xf numFmtId="0" fontId="6" fillId="0" borderId="41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3" borderId="30" xfId="2" applyFont="1" applyFill="1" applyBorder="1" applyAlignment="1">
      <alignment horizontal="center" vertical="center" wrapText="1"/>
    </xf>
    <xf numFmtId="3" fontId="6" fillId="3" borderId="31" xfId="2" applyNumberFormat="1" applyFont="1" applyFill="1" applyBorder="1" applyAlignment="1">
      <alignment horizontal="center" vertical="center"/>
    </xf>
    <xf numFmtId="3" fontId="6" fillId="3" borderId="32" xfId="2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/>
    </xf>
    <xf numFmtId="3" fontId="6" fillId="2" borderId="46" xfId="2" applyNumberFormat="1" applyFont="1" applyFill="1" applyBorder="1" applyAlignment="1">
      <alignment horizontal="center" vertical="center"/>
    </xf>
    <xf numFmtId="0" fontId="4" fillId="0" borderId="39" xfId="2" applyFont="1" applyFill="1" applyBorder="1" applyAlignment="1">
      <alignment horizontal="center" vertical="center" wrapText="1" readingOrder="1"/>
    </xf>
    <xf numFmtId="0" fontId="4" fillId="0" borderId="0" xfId="2" applyFont="1" applyFill="1" applyAlignment="1">
      <alignment vertical="center"/>
    </xf>
    <xf numFmtId="0" fontId="6" fillId="0" borderId="8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20" fontId="7" fillId="0" borderId="2" xfId="2" applyNumberFormat="1" applyFont="1" applyFill="1" applyBorder="1" applyAlignment="1">
      <alignment horizontal="center" vertical="center" wrapText="1"/>
    </xf>
    <xf numFmtId="0" fontId="6" fillId="0" borderId="44" xfId="2" applyFont="1" applyFill="1" applyBorder="1" applyAlignment="1">
      <alignment horizontal="center" vertical="center" wrapText="1"/>
    </xf>
    <xf numFmtId="3" fontId="6" fillId="0" borderId="45" xfId="2" applyNumberFormat="1" applyFont="1" applyFill="1" applyBorder="1" applyAlignment="1">
      <alignment horizontal="center" vertical="center" wrapText="1"/>
    </xf>
    <xf numFmtId="3" fontId="6" fillId="0" borderId="47" xfId="2" applyNumberFormat="1" applyFont="1" applyFill="1" applyBorder="1" applyAlignment="1">
      <alignment horizontal="center" vertical="center"/>
    </xf>
    <xf numFmtId="0" fontId="4" fillId="0" borderId="0" xfId="2" applyFont="1" applyFill="1" applyAlignment="1"/>
    <xf numFmtId="3" fontId="6" fillId="0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/>
    <xf numFmtId="0" fontId="4" fillId="0" borderId="36" xfId="2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0" fontId="7" fillId="0" borderId="21" xfId="2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 wrapText="1"/>
    </xf>
    <xf numFmtId="3" fontId="7" fillId="0" borderId="26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3" fontId="7" fillId="0" borderId="1" xfId="2" applyNumberFormat="1" applyFont="1" applyFill="1" applyBorder="1" applyAlignment="1">
      <alignment horizontal="center" vertical="center"/>
    </xf>
    <xf numFmtId="0" fontId="4" fillId="0" borderId="34" xfId="2" applyFont="1" applyFill="1" applyBorder="1" applyAlignment="1"/>
    <xf numFmtId="3" fontId="7" fillId="0" borderId="34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 wrapText="1"/>
    </xf>
    <xf numFmtId="3" fontId="6" fillId="0" borderId="20" xfId="2" applyNumberFormat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6" fillId="0" borderId="27" xfId="2" applyFont="1" applyFill="1" applyBorder="1" applyAlignment="1">
      <alignment horizontal="center" vertical="center" wrapText="1"/>
    </xf>
    <xf numFmtId="3" fontId="6" fillId="0" borderId="29" xfId="2" applyNumberFormat="1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 wrapText="1"/>
    </xf>
    <xf numFmtId="3" fontId="7" fillId="0" borderId="40" xfId="2" applyNumberFormat="1" applyFont="1" applyFill="1" applyBorder="1" applyAlignment="1">
      <alignment horizontal="center" vertical="center"/>
    </xf>
    <xf numFmtId="0" fontId="7" fillId="0" borderId="34" xfId="2" applyFont="1" applyFill="1" applyBorder="1" applyAlignment="1">
      <alignment horizontal="center" vertical="center" wrapText="1"/>
    </xf>
    <xf numFmtId="3" fontId="6" fillId="0" borderId="20" xfId="2" applyNumberFormat="1" applyFont="1" applyFill="1" applyBorder="1" applyAlignment="1">
      <alignment horizontal="center" vertical="center"/>
    </xf>
    <xf numFmtId="3" fontId="6" fillId="0" borderId="32" xfId="2" applyNumberFormat="1" applyFont="1" applyFill="1" applyBorder="1" applyAlignment="1">
      <alignment horizontal="center" vertical="center" wrapText="1"/>
    </xf>
    <xf numFmtId="0" fontId="6" fillId="0" borderId="4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2" applyFont="1" applyAlignment="1"/>
    <xf numFmtId="0" fontId="7" fillId="0" borderId="49" xfId="2" applyFont="1" applyFill="1" applyBorder="1" applyAlignment="1">
      <alignment horizontal="center" vertical="center" wrapText="1"/>
    </xf>
    <xf numFmtId="0" fontId="7" fillId="0" borderId="50" xfId="2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/>
    </xf>
    <xf numFmtId="3" fontId="7" fillId="0" borderId="51" xfId="2" applyNumberFormat="1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 wrapText="1"/>
    </xf>
    <xf numFmtId="3" fontId="7" fillId="2" borderId="43" xfId="2" applyNumberFormat="1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4" fillId="0" borderId="14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4" fillId="0" borderId="20" xfId="2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0" fontId="5" fillId="0" borderId="0" xfId="2" applyFont="1" applyFill="1" applyAlignment="1">
      <alignment horizontal="center" wrapText="1"/>
    </xf>
    <xf numFmtId="0" fontId="8" fillId="0" borderId="0" xfId="2" applyFont="1" applyAlignment="1"/>
    <xf numFmtId="0" fontId="4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5" xfId="0" quotePrefix="1" applyFont="1" applyBorder="1" applyAlignment="1">
      <alignment horizontal="left" vertical="center" wrapText="1"/>
    </xf>
    <xf numFmtId="0" fontId="9" fillId="0" borderId="0" xfId="2" applyFont="1" applyAlignme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5" fillId="0" borderId="2" xfId="2" applyNumberFormat="1" applyFont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 wrapText="1" readingOrder="1"/>
    </xf>
    <xf numFmtId="3" fontId="12" fillId="0" borderId="3" xfId="2" applyNumberFormat="1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4" fillId="0" borderId="57" xfId="2" applyFont="1" applyFill="1" applyBorder="1" applyAlignment="1">
      <alignment horizontal="center" vertical="center" wrapText="1" readingOrder="1"/>
    </xf>
    <xf numFmtId="0" fontId="6" fillId="0" borderId="58" xfId="2" applyFont="1" applyFill="1" applyBorder="1" applyAlignment="1">
      <alignment horizontal="center" vertical="center" wrapText="1"/>
    </xf>
    <xf numFmtId="3" fontId="6" fillId="0" borderId="59" xfId="2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 wrapText="1" readingOrder="1"/>
    </xf>
    <xf numFmtId="0" fontId="7" fillId="0" borderId="18" xfId="2" applyFont="1" applyBorder="1" applyAlignment="1"/>
    <xf numFmtId="0" fontId="7" fillId="0" borderId="25" xfId="2" applyFont="1" applyBorder="1" applyAlignment="1"/>
    <xf numFmtId="0" fontId="7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7" fillId="0" borderId="20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4" fillId="0" borderId="39" xfId="2" quotePrefix="1" applyFont="1" applyFill="1" applyBorder="1" applyAlignment="1">
      <alignment horizontal="center" vertical="center" wrapText="1" readingOrder="1"/>
    </xf>
    <xf numFmtId="0" fontId="19" fillId="0" borderId="1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7" fillId="0" borderId="0" xfId="2" applyFont="1" applyAlignment="1"/>
    <xf numFmtId="0" fontId="7" fillId="0" borderId="36" xfId="0" applyFont="1" applyBorder="1" applyAlignment="1"/>
    <xf numFmtId="0" fontId="7" fillId="0" borderId="37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7" fillId="0" borderId="48" xfId="0" applyFont="1" applyBorder="1" applyAlignment="1"/>
    <xf numFmtId="0" fontId="7" fillId="0" borderId="25" xfId="0" applyFont="1" applyBorder="1" applyAlignment="1"/>
    <xf numFmtId="0" fontId="7" fillId="0" borderId="21" xfId="0" applyFont="1" applyBorder="1" applyAlignment="1"/>
    <xf numFmtId="0" fontId="20" fillId="0" borderId="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3" fontId="6" fillId="0" borderId="3" xfId="2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26" fillId="0" borderId="62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6" fillId="0" borderId="18" xfId="2" applyFont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25" xfId="2" applyFont="1" applyBorder="1" applyAlignment="1"/>
    <xf numFmtId="0" fontId="6" fillId="0" borderId="26" xfId="2" applyFont="1" applyBorder="1" applyAlignment="1">
      <alignment horizontal="center"/>
    </xf>
    <xf numFmtId="0" fontId="6" fillId="0" borderId="24" xfId="2" applyFont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/>
    </xf>
    <xf numFmtId="0" fontId="23" fillId="0" borderId="3" xfId="2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 wrapText="1"/>
    </xf>
    <xf numFmtId="0" fontId="22" fillId="0" borderId="11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vertical="center" wrapText="1"/>
    </xf>
    <xf numFmtId="0" fontId="23" fillId="0" borderId="2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vertical="center" wrapText="1"/>
    </xf>
    <xf numFmtId="0" fontId="11" fillId="0" borderId="0" xfId="2" applyFont="1" applyFill="1" applyAlignment="1">
      <alignment horizontal="center" vertical="center"/>
    </xf>
    <xf numFmtId="0" fontId="6" fillId="0" borderId="11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53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23" fillId="0" borderId="53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 wrapText="1"/>
    </xf>
    <xf numFmtId="0" fontId="21" fillId="0" borderId="32" xfId="0" applyFont="1" applyFill="1" applyBorder="1" applyAlignment="1">
      <alignment horizontal="center"/>
    </xf>
    <xf numFmtId="0" fontId="21" fillId="0" borderId="34" xfId="0" applyFont="1" applyFill="1" applyBorder="1" applyAlignment="1">
      <alignment horizontal="center" wrapText="1"/>
    </xf>
    <xf numFmtId="0" fontId="21" fillId="0" borderId="56" xfId="0" applyFont="1" applyFill="1" applyBorder="1" applyAlignment="1">
      <alignment horizontal="center"/>
    </xf>
    <xf numFmtId="0" fontId="20" fillId="0" borderId="18" xfId="0" applyFont="1" applyFill="1" applyBorder="1"/>
    <xf numFmtId="0" fontId="19" fillId="0" borderId="19" xfId="0" applyFont="1" applyFill="1" applyBorder="1" applyAlignment="1">
      <alignment horizontal="center"/>
    </xf>
    <xf numFmtId="0" fontId="19" fillId="0" borderId="55" xfId="0" applyFont="1" applyFill="1" applyBorder="1" applyAlignment="1">
      <alignment horizontal="center"/>
    </xf>
    <xf numFmtId="0" fontId="19" fillId="0" borderId="61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0" fillId="0" borderId="25" xfId="0" applyFont="1" applyFill="1" applyBorder="1"/>
    <xf numFmtId="0" fontId="19" fillId="0" borderId="22" xfId="0" applyFont="1" applyFill="1" applyBorder="1" applyAlignment="1">
      <alignment horizontal="center"/>
    </xf>
    <xf numFmtId="0" fontId="19" fillId="0" borderId="6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7" fillId="0" borderId="54" xfId="0" applyFont="1" applyBorder="1"/>
    <xf numFmtId="0" fontId="19" fillId="0" borderId="6" xfId="0" applyFont="1" applyBorder="1"/>
    <xf numFmtId="0" fontId="19" fillId="0" borderId="10" xfId="0" applyFont="1" applyBorder="1"/>
    <xf numFmtId="0" fontId="7" fillId="0" borderId="7" xfId="2" applyFont="1" applyFill="1" applyBorder="1" applyAlignment="1">
      <alignment horizontal="center" vertical="center"/>
    </xf>
    <xf numFmtId="17" fontId="7" fillId="0" borderId="13" xfId="0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 wrapText="1"/>
    </xf>
    <xf numFmtId="0" fontId="7" fillId="0" borderId="0" xfId="2" applyFont="1" applyFill="1" applyAlignment="1"/>
    <xf numFmtId="2" fontId="7" fillId="0" borderId="14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6" fillId="27" borderId="15" xfId="2" applyFont="1" applyFill="1" applyBorder="1" applyAlignment="1">
      <alignment horizontal="center" vertical="center" wrapText="1"/>
    </xf>
    <xf numFmtId="0" fontId="6" fillId="27" borderId="16" xfId="2" applyFont="1" applyFill="1" applyBorder="1" applyAlignment="1">
      <alignment horizontal="center" vertical="center" wrapText="1"/>
    </xf>
    <xf numFmtId="0" fontId="6" fillId="27" borderId="17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6" fillId="26" borderId="15" xfId="2" applyFont="1" applyFill="1" applyBorder="1" applyAlignment="1">
      <alignment horizontal="center" vertical="center" wrapText="1"/>
    </xf>
    <xf numFmtId="0" fontId="0" fillId="26" borderId="16" xfId="0" applyFill="1" applyBorder="1"/>
    <xf numFmtId="0" fontId="0" fillId="26" borderId="17" xfId="0" applyFill="1" applyBorder="1"/>
    <xf numFmtId="3" fontId="6" fillId="0" borderId="0" xfId="2" applyNumberFormat="1" applyFont="1" applyFill="1" applyBorder="1" applyAlignment="1">
      <alignment horizontal="center" vertical="center"/>
    </xf>
    <xf numFmtId="0" fontId="5" fillId="26" borderId="15" xfId="2" applyFont="1" applyFill="1" applyBorder="1" applyAlignment="1">
      <alignment horizontal="center" wrapText="1"/>
    </xf>
    <xf numFmtId="0" fontId="5" fillId="26" borderId="17" xfId="2" applyFont="1" applyFill="1" applyBorder="1" applyAlignment="1">
      <alignment horizontal="center" wrapText="1"/>
    </xf>
    <xf numFmtId="0" fontId="5" fillId="26" borderId="33" xfId="2" applyFont="1" applyFill="1" applyBorder="1" applyAlignment="1">
      <alignment horizontal="center" wrapText="1"/>
    </xf>
    <xf numFmtId="0" fontId="5" fillId="26" borderId="35" xfId="2" applyFont="1" applyFill="1" applyBorder="1" applyAlignment="1">
      <alignment horizontal="center" wrapText="1"/>
    </xf>
    <xf numFmtId="49" fontId="5" fillId="26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26" borderId="15" xfId="0" applyFont="1" applyFill="1" applyBorder="1" applyAlignment="1">
      <alignment horizontal="center"/>
    </xf>
    <xf numFmtId="0" fontId="25" fillId="26" borderId="17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53">
    <cellStyle name="20% - Énfasis1 2" xfId="25"/>
    <cellStyle name="20% - Énfasis2 2" xfId="29"/>
    <cellStyle name="20% - Énfasis3 2" xfId="33"/>
    <cellStyle name="20% - Énfasis4 2" xfId="37"/>
    <cellStyle name="20% - Énfasis5 2" xfId="41"/>
    <cellStyle name="20% - Énfasis6 2" xfId="45"/>
    <cellStyle name="40% - Énfasis1 2" xfId="26"/>
    <cellStyle name="40% - Énfasis2 2" xfId="30"/>
    <cellStyle name="40% - Énfasis3 2" xfId="34"/>
    <cellStyle name="40% - Énfasis4 2" xfId="38"/>
    <cellStyle name="40% - Énfasis5 2" xfId="42"/>
    <cellStyle name="40% - Énfasis6 2" xfId="46"/>
    <cellStyle name="60% - Énfasis1 2" xfId="27"/>
    <cellStyle name="60% - Énfasis2 2" xfId="31"/>
    <cellStyle name="60% - Énfasis3 2" xfId="35"/>
    <cellStyle name="60% - Énfasis4 2" xfId="39"/>
    <cellStyle name="60% - Énfasis5 2" xfId="43"/>
    <cellStyle name="60% - Énfasis6 2" xfId="47"/>
    <cellStyle name="Buena 2" xfId="12"/>
    <cellStyle name="Cálculo 2" xfId="17"/>
    <cellStyle name="Celda de comprobación 2" xfId="19"/>
    <cellStyle name="Celda vinculada 2" xfId="18"/>
    <cellStyle name="Encabezado 4 2" xfId="11"/>
    <cellStyle name="Énfasis1 2" xfId="24"/>
    <cellStyle name="Énfasis2 2" xfId="28"/>
    <cellStyle name="Énfasis3 2" xfId="32"/>
    <cellStyle name="Énfasis4 2" xfId="36"/>
    <cellStyle name="Énfasis5 2" xfId="40"/>
    <cellStyle name="Énfasis6 2" xfId="44"/>
    <cellStyle name="Entrada 2" xfId="15"/>
    <cellStyle name="Euro" xfId="1"/>
    <cellStyle name="Heading" xfId="48"/>
    <cellStyle name="Heading1" xfId="49"/>
    <cellStyle name="Incorrecto 2" xfId="13"/>
    <cellStyle name="Millares 2" xfId="3"/>
    <cellStyle name="Neutral 2" xfId="14"/>
    <cellStyle name="Normal" xfId="0" builtinId="0"/>
    <cellStyle name="Normal 2" xfId="2"/>
    <cellStyle name="Normal 3" xfId="4"/>
    <cellStyle name="Normal 3 2" xfId="5"/>
    <cellStyle name="Normal 3 2 2" xfId="6"/>
    <cellStyle name="Normal 4" xfId="7"/>
    <cellStyle name="Notas 2" xfId="21"/>
    <cellStyle name="Result" xfId="50"/>
    <cellStyle name="Result2" xfId="51"/>
    <cellStyle name="Salida 2" xfId="16"/>
    <cellStyle name="Texto de advertencia 2" xfId="20"/>
    <cellStyle name="Texto explicativo 2" xfId="22"/>
    <cellStyle name="Título 1" xfId="52"/>
    <cellStyle name="Título 2 2" xfId="9"/>
    <cellStyle name="Título 3 2" xfId="10"/>
    <cellStyle name="Título 4" xfId="8"/>
    <cellStyle name="Total 2" xfId="23"/>
  </cellStyles>
  <dxfs count="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DIC/2017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388</c:v>
                </c:pt>
                <c:pt idx="1">
                  <c:v>11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303</c:v>
                </c:pt>
                <c:pt idx="1">
                  <c:v>17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6739584"/>
        <c:axId val="180758208"/>
        <c:axId val="0"/>
      </c:bar3DChart>
      <c:catAx>
        <c:axId val="15673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0758208"/>
        <c:crosses val="autoZero"/>
        <c:auto val="1"/>
        <c:lblAlgn val="ctr"/>
        <c:lblOffset val="100"/>
        <c:noMultiLvlLbl val="0"/>
      </c:catAx>
      <c:valAx>
        <c:axId val="180758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6739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2391424215209172"/>
          <c:w val="0.33306120656850974"/>
          <c:h val="5.3164853067106665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984512"/>
        <c:axId val="180680896"/>
        <c:axId val="0"/>
      </c:bar3DChart>
      <c:catAx>
        <c:axId val="33984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0680896"/>
        <c:crosses val="autoZero"/>
        <c:auto val="1"/>
        <c:lblAlgn val="ctr"/>
        <c:lblOffset val="100"/>
        <c:noMultiLvlLbl val="0"/>
      </c:catAx>
      <c:valAx>
        <c:axId val="18068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98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85"/>
          <c:w val="0.81388888888889765"/>
          <c:h val="0.61724140781616255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26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15E-2"/>
                  <c:y val="-6.3091482649844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2018</c:v>
                </c:pt>
                <c:pt idx="1">
                  <c:v>GRUAS 2017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298</c:v>
                </c:pt>
                <c:pt idx="1">
                  <c:v>302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3944704"/>
        <c:axId val="180924352"/>
        <c:axId val="0"/>
      </c:bar3DChart>
      <c:catAx>
        <c:axId val="183944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80924352"/>
        <c:crosses val="autoZero"/>
        <c:auto val="1"/>
        <c:lblAlgn val="ctr"/>
        <c:lblOffset val="100"/>
        <c:noMultiLvlLbl val="0"/>
      </c:catAx>
      <c:valAx>
        <c:axId val="18092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8394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28</c:v>
                </c:pt>
                <c:pt idx="1">
                  <c:v>25</c:v>
                </c:pt>
                <c:pt idx="2">
                  <c:v>25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DIC/2017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28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633728"/>
        <c:axId val="180927232"/>
        <c:axId val="0"/>
      </c:bar3DChart>
      <c:catAx>
        <c:axId val="13063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MX"/>
          </a:p>
        </c:txPr>
        <c:crossAx val="180927232"/>
        <c:crosses val="autoZero"/>
        <c:auto val="1"/>
        <c:lblAlgn val="ctr"/>
        <c:lblOffset val="100"/>
        <c:noMultiLvlLbl val="0"/>
      </c:catAx>
      <c:valAx>
        <c:axId val="18092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6337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6469026548672556"/>
          <c:w val="0.15754233046451188"/>
          <c:h val="9.678437042714795E-2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1319</c:v>
                </c:pt>
                <c:pt idx="1">
                  <c:v>379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DIC /2017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570</c:v>
                </c:pt>
                <c:pt idx="1">
                  <c:v>296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0635776"/>
        <c:axId val="182864128"/>
        <c:axId val="0"/>
      </c:bar3DChart>
      <c:catAx>
        <c:axId val="130635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64128"/>
        <c:crosses val="autoZero"/>
        <c:auto val="1"/>
        <c:lblAlgn val="ctr"/>
        <c:lblOffset val="100"/>
        <c:noMultiLvlLbl val="0"/>
      </c:catAx>
      <c:valAx>
        <c:axId val="182864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635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8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MULTA'!$C$10:$C$16</c:f>
              <c:numCache>
                <c:formatCode>General</c:formatCode>
                <c:ptCount val="7"/>
                <c:pt idx="0">
                  <c:v>575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MULTA'!$D$10:$D$16</c:f>
              <c:numCache>
                <c:formatCode>General</c:formatCode>
                <c:ptCount val="7"/>
                <c:pt idx="0">
                  <c:v>22</c:v>
                </c:pt>
                <c:pt idx="2">
                  <c:v>10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MULTA'!$E$10:$E$16</c:f>
              <c:numCache>
                <c:formatCode>General</c:formatCode>
                <c:ptCount val="7"/>
                <c:pt idx="0">
                  <c:v>3</c:v>
                </c:pt>
                <c:pt idx="2">
                  <c:v>0</c:v>
                </c:pt>
                <c:pt idx="4">
                  <c:v>113</c:v>
                </c:pt>
                <c:pt idx="6">
                  <c:v>6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MULTA'!$F$10:$F$16</c:f>
              <c:numCache>
                <c:formatCode>General</c:formatCode>
                <c:ptCount val="7"/>
                <c:pt idx="0">
                  <c:v>29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MULTA'!$G$10:$G$16</c:f>
              <c:numCache>
                <c:formatCode>General</c:formatCode>
                <c:ptCount val="7"/>
                <c:pt idx="0">
                  <c:v>17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MULTA'!$H$10:$H$16</c:f>
              <c:numCache>
                <c:formatCode>General</c:formatCode>
                <c:ptCount val="7"/>
                <c:pt idx="0">
                  <c:v>8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MULTA'!$I$10:$I$16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821120"/>
        <c:axId val="182867584"/>
        <c:axId val="0"/>
      </c:bar3DChart>
      <c:catAx>
        <c:axId val="130821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67584"/>
        <c:crosses val="autoZero"/>
        <c:auto val="1"/>
        <c:lblAlgn val="ctr"/>
        <c:lblOffset val="100"/>
        <c:noMultiLvlLbl val="0"/>
      </c:catAx>
      <c:valAx>
        <c:axId val="182867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821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MEDICA'!$B$11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val>
            <c:numRef>
              <c:f>'AREA MEDICA'!$C$11</c:f>
              <c:numCache>
                <c:formatCode>General</c:formatCode>
                <c:ptCount val="1"/>
                <c:pt idx="0">
                  <c:v>1697</c:v>
                </c:pt>
              </c:numCache>
            </c:numRef>
          </c:val>
        </c:ser>
        <c:ser>
          <c:idx val="1"/>
          <c:order val="1"/>
          <c:tx>
            <c:strRef>
              <c:f>'AREA MEDICA'!$B$12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val>
            <c:numRef>
              <c:f>'AREA MEDICA'!$C$12</c:f>
              <c:numCache>
                <c:formatCode>General</c:formatCode>
                <c:ptCount val="1"/>
                <c:pt idx="0">
                  <c:v>321</c:v>
                </c:pt>
              </c:numCache>
            </c:numRef>
          </c:val>
        </c:ser>
        <c:ser>
          <c:idx val="2"/>
          <c:order val="2"/>
          <c:tx>
            <c:strRef>
              <c:f>'AREA MEDICA'!$B$13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val>
            <c:numRef>
              <c:f>'AREA MEDICA'!$C$13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ser>
          <c:idx val="3"/>
          <c:order val="3"/>
          <c:tx>
            <c:strRef>
              <c:f>'AREA MEDICA'!$B$16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val>
            <c:numRef>
              <c:f>'AREA MEDICA'!$C$16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'AREA MEDICA'!$B$17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val>
            <c:numRef>
              <c:f>'AREA MEDICA'!$C$17</c:f>
              <c:numCache>
                <c:formatCode>General</c:formatCode>
                <c:ptCount val="1"/>
                <c:pt idx="0">
                  <c:v>1014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036992"/>
        <c:axId val="34104448"/>
        <c:axId val="0"/>
      </c:bar3DChart>
      <c:catAx>
        <c:axId val="15803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4104448"/>
        <c:crosses val="autoZero"/>
        <c:auto val="1"/>
        <c:lblAlgn val="ctr"/>
        <c:lblOffset val="100"/>
        <c:noMultiLvlLbl val="0"/>
      </c:catAx>
      <c:valAx>
        <c:axId val="34104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369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DIC/2017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19</c:v>
                </c:pt>
                <c:pt idx="3">
                  <c:v>46</c:v>
                </c:pt>
                <c:pt idx="4">
                  <c:v>115</c:v>
                </c:pt>
                <c:pt idx="5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28</c:v>
                </c:pt>
                <c:pt idx="3">
                  <c:v>64</c:v>
                </c:pt>
                <c:pt idx="4">
                  <c:v>39</c:v>
                </c:pt>
                <c:pt idx="5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11392"/>
        <c:axId val="180762240"/>
        <c:axId val="0"/>
      </c:bar3DChart>
      <c:catAx>
        <c:axId val="15801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0762240"/>
        <c:crosses val="autoZero"/>
        <c:auto val="1"/>
        <c:lblAlgn val="ctr"/>
        <c:lblOffset val="100"/>
        <c:noMultiLvlLbl val="0"/>
      </c:catAx>
      <c:valAx>
        <c:axId val="180762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113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34"/>
          <c:w val="0.16467510599636584"/>
          <c:h val="0.1124804955573213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DIC/2017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27</c:v>
                </c:pt>
                <c:pt idx="1">
                  <c:v>52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13440"/>
        <c:axId val="187843712"/>
        <c:axId val="0"/>
      </c:bar3DChart>
      <c:catAx>
        <c:axId val="1580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7843712"/>
        <c:crosses val="autoZero"/>
        <c:auto val="1"/>
        <c:lblAlgn val="ctr"/>
        <c:lblOffset val="100"/>
        <c:noMultiLvlLbl val="0"/>
      </c:catAx>
      <c:valAx>
        <c:axId val="187843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134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054"/>
          <c:w val="0.17416836459717014"/>
          <c:h val="0.1441539646993667"/>
        </c:manualLayout>
      </c:layout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DIC/2018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DIC/2017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0576"/>
        <c:axId val="188180736"/>
        <c:axId val="0"/>
      </c:bar3DChart>
      <c:catAx>
        <c:axId val="15804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180736"/>
        <c:crosses val="autoZero"/>
        <c:auto val="1"/>
        <c:lblAlgn val="ctr"/>
        <c:lblOffset val="100"/>
        <c:noMultiLvlLbl val="0"/>
      </c:catAx>
      <c:valAx>
        <c:axId val="188180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40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16E-2"/>
          <c:y val="0.90270124292314702"/>
          <c:w val="0.25234664610222696"/>
          <c:h val="5.6057786165159107E-2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29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79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81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82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70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59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12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3648"/>
        <c:axId val="149979136"/>
        <c:axId val="0"/>
      </c:bar3DChart>
      <c:catAx>
        <c:axId val="158043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979136"/>
        <c:crosses val="autoZero"/>
        <c:auto val="1"/>
        <c:lblAlgn val="ctr"/>
        <c:lblOffset val="100"/>
        <c:noMultiLvlLbl val="0"/>
      </c:catAx>
      <c:valAx>
        <c:axId val="1499791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58043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27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119E-3"/>
          <c:y val="0.22827715355805245"/>
          <c:w val="0.95791487326638758"/>
          <c:h val="0.666660473620591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0131072"/>
        <c:axId val="149981440"/>
        <c:axId val="0"/>
      </c:bar3DChart>
      <c:catAx>
        <c:axId val="16013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981440"/>
        <c:crosses val="autoZero"/>
        <c:auto val="1"/>
        <c:lblAlgn val="ctr"/>
        <c:lblOffset val="100"/>
        <c:noMultiLvlLbl val="0"/>
      </c:catAx>
      <c:valAx>
        <c:axId val="149981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6013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12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14</c:v>
                </c:pt>
                <c:pt idx="9">
                  <c:v>20</c:v>
                </c:pt>
                <c:pt idx="10">
                  <c:v>13</c:v>
                </c:pt>
                <c:pt idx="11">
                  <c:v>23</c:v>
                </c:pt>
                <c:pt idx="12">
                  <c:v>21</c:v>
                </c:pt>
                <c:pt idx="13">
                  <c:v>27</c:v>
                </c:pt>
                <c:pt idx="14">
                  <c:v>16</c:v>
                </c:pt>
                <c:pt idx="15">
                  <c:v>23</c:v>
                </c:pt>
                <c:pt idx="16">
                  <c:v>28</c:v>
                </c:pt>
                <c:pt idx="17">
                  <c:v>16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3764480"/>
        <c:axId val="149986048"/>
        <c:axId val="0"/>
      </c:bar3DChart>
      <c:catAx>
        <c:axId val="1837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986048"/>
        <c:crosses val="autoZero"/>
        <c:auto val="1"/>
        <c:lblAlgn val="ctr"/>
        <c:lblOffset val="100"/>
        <c:noMultiLvlLbl val="0"/>
      </c:catAx>
      <c:valAx>
        <c:axId val="1499860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37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12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14</c:v>
                </c:pt>
                <c:pt idx="9">
                  <c:v>20</c:v>
                </c:pt>
                <c:pt idx="10">
                  <c:v>13</c:v>
                </c:pt>
                <c:pt idx="11">
                  <c:v>23</c:v>
                </c:pt>
                <c:pt idx="12">
                  <c:v>21</c:v>
                </c:pt>
                <c:pt idx="13">
                  <c:v>27</c:v>
                </c:pt>
                <c:pt idx="14">
                  <c:v>16</c:v>
                </c:pt>
                <c:pt idx="15">
                  <c:v>23</c:v>
                </c:pt>
                <c:pt idx="16">
                  <c:v>28</c:v>
                </c:pt>
                <c:pt idx="17">
                  <c:v>16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8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278464"/>
        <c:axId val="180679744"/>
        <c:axId val="0"/>
      </c:bar3DChart>
      <c:catAx>
        <c:axId val="332784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0679744"/>
        <c:crosses val="autoZero"/>
        <c:auto val="1"/>
        <c:lblAlgn val="ctr"/>
        <c:lblOffset val="100"/>
        <c:noMultiLvlLbl val="0"/>
      </c:catAx>
      <c:valAx>
        <c:axId val="18067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27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43" l="0.70000000000000062" r="0.70000000000000062" t="0.75000000000001343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142875</xdr:rowOff>
    </xdr:from>
    <xdr:to>
      <xdr:col>1</xdr:col>
      <xdr:colOff>323850</xdr:colOff>
      <xdr:row>5</xdr:row>
      <xdr:rowOff>508706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238125" y="11144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695325</xdr:colOff>
      <xdr:row>14</xdr:row>
      <xdr:rowOff>66675</xdr:rowOff>
    </xdr:from>
    <xdr:to>
      <xdr:col>8</xdr:col>
      <xdr:colOff>733425</xdr:colOff>
      <xdr:row>29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0763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698500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209550</xdr:colOff>
      <xdr:row>40</xdr:row>
      <xdr:rowOff>233621</xdr:rowOff>
    </xdr:from>
    <xdr:to>
      <xdr:col>17</xdr:col>
      <xdr:colOff>622300</xdr:colOff>
      <xdr:row>41</xdr:row>
      <xdr:rowOff>207398</xdr:rowOff>
    </xdr:to>
    <xdr:pic>
      <xdr:nvPicPr>
        <xdr:cNvPr id="13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97150" y="12397046"/>
          <a:ext cx="2698750" cy="364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2" tableBorderDxfId="101">
  <autoFilter ref="B13:D22"/>
  <tableColumns count="3">
    <tableColumn id="1" name="CONCEPTO" dataDxfId="100"/>
    <tableColumn id="2" name="DIC/2017" dataDxfId="99"/>
    <tableColumn id="3" name="DIC/2018" dataDxfId="98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9" dataDxfId="37" headerRowBorderDxfId="38" tableBorderDxfId="36">
  <autoFilter ref="B12:C16"/>
  <tableColumns count="2">
    <tableColumn id="1" name="CONCEPTO" dataDxfId="35"/>
    <tableColumn id="2" name="DICIEMBRE" dataDxfId="34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3" dataDxfId="31" headerRowBorderDxfId="32" tableBorderDxfId="30">
  <autoFilter ref="B12:D17"/>
  <tableColumns count="3">
    <tableColumn id="1" name="CONCEPTO" dataDxfId="29"/>
    <tableColumn id="2" name="DIC/2018" dataDxfId="28"/>
    <tableColumn id="3" name="DIC/2017" dataDxfId="2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dataDxfId="25" headerRowBorderDxfId="26" tableBorderDxfId="24">
  <autoFilter ref="A12:C17"/>
  <tableColumns count="3">
    <tableColumn id="1" name="CONCEPTO" dataDxfId="23"/>
    <tableColumn id="2" name="DIC/2018" dataDxfId="22"/>
    <tableColumn id="3" name="DIC /2017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/>
    <tableColumn id="8" name="Columna2" dataDxfId="9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8:C17" totalsRowShown="0" tableBorderDxfId="8">
  <autoFilter ref="B8:C17"/>
  <tableColumns count="2">
    <tableColumn id="1" name="Áreas" dataDxfId="7"/>
    <tableColumn id="2" name="Total" dataDxfId="6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28" totalsRowShown="0" headerRowDxfId="5" headerRowBorderDxfId="4" tableBorderDxfId="3" totalsRowBorderDxfId="2">
  <autoFilter ref="B11:C28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7" dataDxfId="95" headerRowBorderDxfId="96" tableBorderDxfId="94">
  <autoFilter ref="B14:D22"/>
  <sortState ref="B18:D25">
    <sortCondition ref="C18:C25"/>
  </sortState>
  <tableColumns count="3">
    <tableColumn id="1" name="CONCEPTOS" dataDxfId="93" dataCellStyle="Normal 2"/>
    <tableColumn id="2" name="DIC/2017" dataDxfId="92" dataCellStyle="Normal 2"/>
    <tableColumn id="3" name="DIC/2018" dataDxfId="9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90" dataDxfId="88" headerRowBorderDxfId="89" tableBorderDxfId="87">
  <autoFilter ref="B14:D19"/>
  <tableColumns count="3">
    <tableColumn id="1" name="CONCEPTO" dataDxfId="86" dataCellStyle="Normal 2"/>
    <tableColumn id="2" name="DIC/2017" dataDxfId="85" dataCellStyle="Normal 2"/>
    <tableColumn id="3" name="DIC/2018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DIC/2018" dataDxfId="78" dataCellStyle="Normal 2"/>
    <tableColumn id="3" name="DIC/2017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0" zoomScale="75" zoomScaleNormal="75" zoomScaleSheetLayoutView="75" zoomScalePageLayoutView="75" workbookViewId="0">
      <selection activeCell="C31" sqref="C31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5" t="s">
        <v>158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</row>
    <row r="12" spans="2:14" ht="34.5" customHeight="1" thickBot="1" x14ac:dyDescent="0.25">
      <c r="B12" s="2"/>
      <c r="C12" s="2"/>
      <c r="D12" s="120"/>
    </row>
    <row r="13" spans="2:14" ht="21" customHeight="1" x14ac:dyDescent="0.2">
      <c r="B13" s="121" t="s">
        <v>0</v>
      </c>
      <c r="C13" s="122" t="s">
        <v>154</v>
      </c>
      <c r="D13" s="122" t="s">
        <v>159</v>
      </c>
    </row>
    <row r="14" spans="2:14" ht="30.95" customHeight="1" x14ac:dyDescent="0.2">
      <c r="B14" s="123" t="s">
        <v>1</v>
      </c>
      <c r="C14" s="191">
        <v>388</v>
      </c>
      <c r="D14" s="165">
        <v>303</v>
      </c>
    </row>
    <row r="15" spans="2:14" ht="30.95" customHeight="1" x14ac:dyDescent="0.2">
      <c r="B15" s="123" t="s">
        <v>2</v>
      </c>
      <c r="C15" s="192">
        <v>11</v>
      </c>
      <c r="D15" s="165">
        <v>17</v>
      </c>
    </row>
    <row r="16" spans="2:14" ht="30.95" customHeight="1" x14ac:dyDescent="0.2">
      <c r="B16" s="123" t="s">
        <v>3</v>
      </c>
      <c r="C16" s="192">
        <v>12</v>
      </c>
      <c r="D16" s="165">
        <v>11</v>
      </c>
    </row>
    <row r="17" spans="2:5" ht="30.95" customHeight="1" x14ac:dyDescent="0.2">
      <c r="B17" s="123" t="s">
        <v>4</v>
      </c>
      <c r="C17" s="192">
        <v>0</v>
      </c>
      <c r="D17" s="165">
        <v>2</v>
      </c>
    </row>
    <row r="18" spans="2:5" ht="12.75" customHeight="1" x14ac:dyDescent="0.2">
      <c r="B18" s="124"/>
      <c r="C18" s="166"/>
      <c r="D18" s="166"/>
    </row>
    <row r="19" spans="2:5" ht="30.95" customHeight="1" x14ac:dyDescent="0.2">
      <c r="B19" s="125" t="s">
        <v>5</v>
      </c>
      <c r="C19" s="165">
        <f>C14+C15+C16+C17</f>
        <v>411</v>
      </c>
      <c r="D19" s="165">
        <f>D14+D15+D16+D17</f>
        <v>333</v>
      </c>
    </row>
    <row r="20" spans="2:5" ht="12.75" customHeight="1" thickBot="1" x14ac:dyDescent="0.25">
      <c r="B20" s="126"/>
      <c r="C20" s="166"/>
      <c r="D20" s="166"/>
    </row>
    <row r="21" spans="2:5" ht="30.95" customHeight="1" thickTop="1" x14ac:dyDescent="0.2">
      <c r="B21" s="123" t="s">
        <v>6</v>
      </c>
      <c r="C21" s="192">
        <v>177</v>
      </c>
      <c r="D21" s="165">
        <v>247</v>
      </c>
    </row>
    <row r="22" spans="2:5" ht="30.95" customHeight="1" thickBot="1" x14ac:dyDescent="0.25">
      <c r="B22" s="127" t="s">
        <v>7</v>
      </c>
      <c r="C22" s="193">
        <v>5</v>
      </c>
      <c r="D22" s="167">
        <v>2</v>
      </c>
    </row>
    <row r="23" spans="2:5" ht="9" customHeight="1" x14ac:dyDescent="0.2">
      <c r="E23" s="119"/>
    </row>
    <row r="24" spans="2:5" x14ac:dyDescent="0.2">
      <c r="E24" s="119"/>
    </row>
    <row r="25" spans="2:5" x14ac:dyDescent="0.2">
      <c r="E25" s="119"/>
    </row>
    <row r="26" spans="2:5" x14ac:dyDescent="0.2">
      <c r="E26" s="119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showWhiteSpace="0" view="pageLayout" topLeftCell="A7" zoomScale="75" zoomScaleSheetLayoutView="75" zoomScalePageLayoutView="75" workbookViewId="0">
      <selection activeCell="C21" sqref="C21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3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 x14ac:dyDescent="0.25">
      <c r="B9" s="281" t="s">
        <v>168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129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22" t="s">
        <v>0</v>
      </c>
      <c r="C12" s="203" t="s">
        <v>159</v>
      </c>
      <c r="D12" s="203" t="s">
        <v>154</v>
      </c>
    </row>
    <row r="13" spans="2:16" ht="30.95" customHeight="1" x14ac:dyDescent="0.2">
      <c r="B13" s="223" t="s">
        <v>17</v>
      </c>
      <c r="C13" s="207">
        <v>28</v>
      </c>
      <c r="D13" s="224">
        <v>28</v>
      </c>
    </row>
    <row r="14" spans="2:16" ht="30.95" customHeight="1" x14ac:dyDescent="0.2">
      <c r="B14" s="223" t="s">
        <v>18</v>
      </c>
      <c r="C14" s="207">
        <v>25</v>
      </c>
      <c r="D14" s="224">
        <v>8</v>
      </c>
    </row>
    <row r="15" spans="2:16" ht="46.5" customHeight="1" x14ac:dyDescent="0.2">
      <c r="B15" s="225" t="s">
        <v>19</v>
      </c>
      <c r="C15" s="207">
        <v>25</v>
      </c>
      <c r="D15" s="224">
        <v>13</v>
      </c>
    </row>
    <row r="16" spans="2:16" ht="12.75" customHeight="1" x14ac:dyDescent="0.2">
      <c r="B16" s="226"/>
      <c r="C16" s="227"/>
      <c r="D16" s="227"/>
    </row>
    <row r="17" spans="2:4" ht="30.95" customHeight="1" x14ac:dyDescent="0.2">
      <c r="B17" s="228" t="s">
        <v>5</v>
      </c>
      <c r="C17" s="224">
        <f>C13+C14+C15</f>
        <v>78</v>
      </c>
      <c r="D17" s="224">
        <f>D13+D14+D15</f>
        <v>49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50"/>
  <sheetViews>
    <sheetView showGridLines="0" view="pageLayout" topLeftCell="A7" zoomScale="75" zoomScaleSheetLayoutView="75" zoomScalePageLayoutView="75" workbookViewId="0">
      <selection activeCell="C23" sqref="C23:C24"/>
    </sheetView>
  </sheetViews>
  <sheetFormatPr baseColWidth="10" defaultRowHeight="15" x14ac:dyDescent="0.2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83" t="s">
        <v>169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130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16" t="s">
        <v>0</v>
      </c>
      <c r="B12" s="122" t="s">
        <v>159</v>
      </c>
      <c r="C12" s="122" t="s">
        <v>157</v>
      </c>
    </row>
    <row r="13" spans="1:15" ht="30.95" customHeight="1" x14ac:dyDescent="0.2">
      <c r="A13" s="229" t="s">
        <v>20</v>
      </c>
      <c r="B13" s="205">
        <v>1319</v>
      </c>
      <c r="C13" s="224">
        <v>570</v>
      </c>
    </row>
    <row r="14" spans="1:15" ht="30.95" customHeight="1" x14ac:dyDescent="0.2">
      <c r="A14" s="225" t="s">
        <v>21</v>
      </c>
      <c r="B14" s="207">
        <v>379</v>
      </c>
      <c r="C14" s="224">
        <v>296</v>
      </c>
    </row>
    <row r="15" spans="1:15" ht="30.95" customHeight="1" x14ac:dyDescent="0.2">
      <c r="A15" s="225"/>
      <c r="B15" s="224"/>
      <c r="C15" s="224"/>
    </row>
    <row r="16" spans="1:15" ht="12.75" customHeight="1" x14ac:dyDescent="0.2">
      <c r="A16" s="226"/>
      <c r="B16" s="227"/>
      <c r="C16" s="227"/>
    </row>
    <row r="17" spans="1:3" ht="30.95" customHeight="1" x14ac:dyDescent="0.2">
      <c r="A17" s="228" t="s">
        <v>5</v>
      </c>
      <c r="B17" s="230">
        <f>B13+B14+B15</f>
        <v>1698</v>
      </c>
      <c r="C17" s="230">
        <f>C13+C14+C15</f>
        <v>866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84" t="s">
        <v>110</v>
      </c>
      <c r="B22" s="285"/>
      <c r="C22" s="15"/>
    </row>
    <row r="23" spans="1:3" ht="27" customHeight="1" x14ac:dyDescent="0.2">
      <c r="A23" s="162" t="s">
        <v>97</v>
      </c>
      <c r="B23" s="131">
        <v>1464</v>
      </c>
      <c r="C23" s="15"/>
    </row>
    <row r="24" spans="1:3" ht="21.75" customHeight="1" thickBot="1" x14ac:dyDescent="0.25">
      <c r="A24" s="163" t="s">
        <v>98</v>
      </c>
      <c r="B24" s="131">
        <v>108</v>
      </c>
      <c r="C24" s="15"/>
    </row>
    <row r="25" spans="1:3" ht="13.5" customHeight="1" thickBot="1" x14ac:dyDescent="0.25">
      <c r="A25" s="157"/>
      <c r="B25" s="158"/>
      <c r="C25" s="15"/>
    </row>
    <row r="26" spans="1:3" ht="24" customHeight="1" x14ac:dyDescent="0.25">
      <c r="A26" s="286" t="s">
        <v>102</v>
      </c>
      <c r="B26" s="287"/>
      <c r="C26" s="15"/>
    </row>
    <row r="27" spans="1:3" ht="30.95" customHeight="1" x14ac:dyDescent="0.2">
      <c r="A27" s="164" t="s">
        <v>97</v>
      </c>
      <c r="B27" s="159">
        <v>120</v>
      </c>
      <c r="C27" s="15"/>
    </row>
    <row r="28" spans="1:3" ht="24.75" customHeight="1" thickBot="1" x14ac:dyDescent="0.25">
      <c r="A28" s="163" t="s">
        <v>98</v>
      </c>
      <c r="B28" s="160">
        <v>6</v>
      </c>
      <c r="C28" s="15"/>
    </row>
    <row r="29" spans="1:3" ht="30.95" customHeight="1" thickBot="1" x14ac:dyDescent="0.3">
      <c r="B29" s="161">
        <f>B28+B27+B24+B23</f>
        <v>1698</v>
      </c>
      <c r="C29" s="15"/>
    </row>
    <row r="30" spans="1:3" ht="30.95" customHeight="1" x14ac:dyDescent="0.2">
      <c r="A30" s="14"/>
      <c r="B30" s="15"/>
      <c r="C30" s="15"/>
    </row>
    <row r="42" spans="1:13" x14ac:dyDescent="0.2">
      <c r="A42" s="288"/>
      <c r="B42" s="288"/>
      <c r="C42" s="288"/>
      <c r="D42" s="288"/>
      <c r="E42" s="288"/>
      <c r="F42" s="288"/>
      <c r="G42" s="288"/>
    </row>
    <row r="44" spans="1:13" x14ac:dyDescent="0.2">
      <c r="A44" s="282"/>
      <c r="B44" s="28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88"/>
    </row>
    <row r="45" spans="1:13" ht="15.75" x14ac:dyDescent="0.25">
      <c r="A45" s="282"/>
      <c r="B45" s="282"/>
      <c r="C45" s="189"/>
      <c r="D45" s="189"/>
      <c r="E45" s="189"/>
      <c r="F45" s="189"/>
      <c r="G45" s="189"/>
      <c r="H45" s="189"/>
      <c r="I45" s="189"/>
      <c r="J45" s="188"/>
      <c r="K45" s="188"/>
      <c r="L45" s="15"/>
      <c r="M45" s="188"/>
    </row>
    <row r="46" spans="1:13" ht="15.75" x14ac:dyDescent="0.2">
      <c r="A46" s="282"/>
      <c r="B46" s="282"/>
      <c r="C46" s="190"/>
      <c r="D46" s="190"/>
      <c r="E46" s="190"/>
      <c r="F46" s="190"/>
      <c r="G46" s="190"/>
      <c r="H46" s="190"/>
      <c r="I46" s="190"/>
      <c r="J46" s="15"/>
      <c r="K46" s="190"/>
      <c r="L46" s="190"/>
      <c r="M46" s="188"/>
    </row>
    <row r="47" spans="1:13" ht="15.75" x14ac:dyDescent="0.2">
      <c r="A47" s="282"/>
      <c r="B47" s="282"/>
      <c r="C47" s="190"/>
      <c r="D47" s="190"/>
      <c r="E47" s="190"/>
      <c r="F47" s="190"/>
      <c r="G47" s="190"/>
      <c r="H47" s="190"/>
      <c r="I47" s="190"/>
      <c r="J47" s="15"/>
      <c r="K47" s="190"/>
      <c r="L47" s="190"/>
      <c r="M47" s="188"/>
    </row>
    <row r="48" spans="1:13" ht="15.75" x14ac:dyDescent="0.2">
      <c r="A48" s="282"/>
      <c r="B48" s="282"/>
      <c r="C48" s="190"/>
      <c r="D48" s="190"/>
      <c r="E48" s="190"/>
      <c r="F48" s="190"/>
      <c r="G48" s="190"/>
      <c r="H48" s="190"/>
      <c r="I48" s="190"/>
      <c r="J48" s="15"/>
      <c r="K48" s="190"/>
      <c r="L48" s="190"/>
      <c r="M48" s="188"/>
    </row>
    <row r="49" spans="1:13" ht="15.75" x14ac:dyDescent="0.2">
      <c r="A49" s="282"/>
      <c r="B49" s="282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88"/>
    </row>
    <row r="50" spans="1:13" x14ac:dyDescent="0.2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</row>
  </sheetData>
  <mergeCells count="9">
    <mergeCell ref="A49:B49"/>
    <mergeCell ref="A9:N9"/>
    <mergeCell ref="A22:B22"/>
    <mergeCell ref="A26:B26"/>
    <mergeCell ref="A46:B46"/>
    <mergeCell ref="A48:B48"/>
    <mergeCell ref="A42:G42"/>
    <mergeCell ref="A44:B45"/>
    <mergeCell ref="A47:B47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7"/>
  <sheetViews>
    <sheetView workbookViewId="0">
      <selection activeCell="K17" sqref="K17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89" t="s">
        <v>170</v>
      </c>
      <c r="D4" s="289"/>
      <c r="E4" s="289"/>
      <c r="F4" s="289"/>
      <c r="G4" s="289"/>
      <c r="H4" s="289"/>
      <c r="I4" s="289"/>
    </row>
    <row r="5" spans="2:12" x14ac:dyDescent="0.2">
      <c r="C5" s="289"/>
      <c r="D5" s="289"/>
      <c r="E5" s="289"/>
      <c r="F5" s="289"/>
      <c r="G5" s="289"/>
      <c r="H5" s="289"/>
      <c r="I5" s="289"/>
    </row>
    <row r="6" spans="2:12" x14ac:dyDescent="0.2">
      <c r="C6" s="289"/>
      <c r="D6" s="289"/>
      <c r="E6" s="289"/>
      <c r="F6" s="289"/>
      <c r="G6" s="289"/>
      <c r="H6" s="289"/>
      <c r="I6" s="289"/>
    </row>
    <row r="8" spans="2:12" ht="18" thickBot="1" x14ac:dyDescent="0.35"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2:12" s="132" customFormat="1" ht="33" customHeight="1" thickBot="1" x14ac:dyDescent="0.35">
      <c r="B9" s="231" t="s">
        <v>23</v>
      </c>
      <c r="C9" s="232" t="s">
        <v>125</v>
      </c>
      <c r="D9" s="233" t="s">
        <v>126</v>
      </c>
      <c r="E9" s="233" t="s">
        <v>127</v>
      </c>
      <c r="F9" s="234" t="s">
        <v>128</v>
      </c>
      <c r="G9" s="234" t="s">
        <v>129</v>
      </c>
      <c r="H9" s="235" t="s">
        <v>130</v>
      </c>
      <c r="I9" s="236" t="s">
        <v>133</v>
      </c>
      <c r="J9" s="237" t="s">
        <v>132</v>
      </c>
      <c r="K9" s="148"/>
      <c r="L9" s="148"/>
    </row>
    <row r="10" spans="2:12" ht="18" thickBot="1" x14ac:dyDescent="0.35">
      <c r="B10" s="238" t="s">
        <v>121</v>
      </c>
      <c r="C10" s="239">
        <v>575</v>
      </c>
      <c r="D10" s="239">
        <v>22</v>
      </c>
      <c r="E10" s="239">
        <v>3</v>
      </c>
      <c r="F10" s="239">
        <v>29</v>
      </c>
      <c r="G10" s="239">
        <v>17</v>
      </c>
      <c r="H10" s="240">
        <v>8</v>
      </c>
      <c r="I10" s="240">
        <v>1</v>
      </c>
      <c r="J10" s="241">
        <f>SUM(C10:I10)</f>
        <v>655</v>
      </c>
      <c r="K10" s="147"/>
      <c r="L10" s="147"/>
    </row>
    <row r="11" spans="2:12" ht="10.5" customHeight="1" thickBot="1" x14ac:dyDescent="0.35">
      <c r="B11" s="242"/>
      <c r="C11" s="243"/>
      <c r="D11" s="243"/>
      <c r="E11" s="243"/>
      <c r="F11" s="243"/>
      <c r="G11" s="243"/>
      <c r="H11" s="244"/>
      <c r="I11" s="244"/>
      <c r="J11" s="241"/>
      <c r="K11" s="147"/>
      <c r="L11" s="147"/>
    </row>
    <row r="12" spans="2:12" ht="18" thickBot="1" x14ac:dyDescent="0.35">
      <c r="B12" s="242" t="s">
        <v>122</v>
      </c>
      <c r="C12" s="243">
        <v>1</v>
      </c>
      <c r="D12" s="243">
        <v>10</v>
      </c>
      <c r="E12" s="243">
        <v>0</v>
      </c>
      <c r="F12" s="243">
        <v>0</v>
      </c>
      <c r="G12" s="243">
        <v>3</v>
      </c>
      <c r="H12" s="244">
        <v>2</v>
      </c>
      <c r="I12" s="244">
        <v>0</v>
      </c>
      <c r="J12" s="241">
        <f>SUM(C12:I12)</f>
        <v>16</v>
      </c>
      <c r="K12" s="147"/>
      <c r="L12" s="147"/>
    </row>
    <row r="13" spans="2:12" ht="6.75" customHeight="1" thickBot="1" x14ac:dyDescent="0.35">
      <c r="B13" s="242"/>
      <c r="C13" s="243"/>
      <c r="D13" s="243"/>
      <c r="E13" s="243"/>
      <c r="F13" s="243"/>
      <c r="G13" s="243"/>
      <c r="H13" s="244"/>
      <c r="I13" s="244"/>
      <c r="J13" s="241"/>
      <c r="K13" s="147"/>
      <c r="L13" s="147"/>
    </row>
    <row r="14" spans="2:12" ht="18" thickBot="1" x14ac:dyDescent="0.35">
      <c r="B14" s="242" t="s">
        <v>123</v>
      </c>
      <c r="C14" s="243">
        <v>0</v>
      </c>
      <c r="D14" s="243">
        <v>0</v>
      </c>
      <c r="E14" s="243">
        <v>113</v>
      </c>
      <c r="F14" s="243">
        <v>0</v>
      </c>
      <c r="G14" s="243">
        <v>1</v>
      </c>
      <c r="H14" s="244">
        <v>0</v>
      </c>
      <c r="I14" s="244">
        <v>0</v>
      </c>
      <c r="J14" s="241">
        <f>SUM(C14:I14)</f>
        <v>114</v>
      </c>
      <c r="K14" s="147"/>
      <c r="L14" s="147"/>
    </row>
    <row r="15" spans="2:12" ht="9" customHeight="1" thickBot="1" x14ac:dyDescent="0.35">
      <c r="B15" s="242"/>
      <c r="C15" s="243"/>
      <c r="D15" s="243"/>
      <c r="E15" s="243"/>
      <c r="F15" s="243"/>
      <c r="G15" s="243"/>
      <c r="H15" s="244"/>
      <c r="I15" s="244"/>
      <c r="J15" s="241"/>
      <c r="K15" s="147"/>
      <c r="L15" s="147"/>
    </row>
    <row r="16" spans="2:12" ht="18" thickBot="1" x14ac:dyDescent="0.35">
      <c r="B16" s="245" t="s">
        <v>124</v>
      </c>
      <c r="C16" s="246">
        <v>0</v>
      </c>
      <c r="D16" s="246">
        <v>0</v>
      </c>
      <c r="E16" s="246">
        <v>6</v>
      </c>
      <c r="F16" s="246">
        <v>0</v>
      </c>
      <c r="G16" s="246">
        <v>0</v>
      </c>
      <c r="H16" s="247">
        <v>0</v>
      </c>
      <c r="I16" s="247">
        <v>0</v>
      </c>
      <c r="J16" s="241">
        <f>SUM(C16:I16)</f>
        <v>6</v>
      </c>
      <c r="K16" s="147"/>
      <c r="L16" s="147"/>
    </row>
    <row r="17" spans="2:12" ht="36" customHeight="1" x14ac:dyDescent="0.3">
      <c r="B17" s="248"/>
      <c r="C17" s="249">
        <f>SUM(C10:C16)</f>
        <v>576</v>
      </c>
      <c r="D17" s="250">
        <f t="shared" ref="D17:I17" si="0">SUM(D10:D16)</f>
        <v>32</v>
      </c>
      <c r="E17" s="250">
        <f t="shared" si="0"/>
        <v>122</v>
      </c>
      <c r="F17" s="250">
        <f t="shared" si="0"/>
        <v>29</v>
      </c>
      <c r="G17" s="250">
        <f t="shared" si="0"/>
        <v>21</v>
      </c>
      <c r="H17" s="251">
        <f t="shared" si="0"/>
        <v>10</v>
      </c>
      <c r="I17" s="251">
        <f t="shared" si="0"/>
        <v>1</v>
      </c>
      <c r="J17" s="241">
        <f>SUM(C17:I17)</f>
        <v>791</v>
      </c>
      <c r="K17" s="147"/>
      <c r="L17" s="147"/>
    </row>
    <row r="18" spans="2:12" ht="17.25" x14ac:dyDescent="0.3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2:12" ht="17.25" x14ac:dyDescent="0.3"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2:12" ht="17.25" x14ac:dyDescent="0.3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2:12" ht="17.25" x14ac:dyDescent="0.3"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2:12" ht="17.25" x14ac:dyDescent="0.3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2:12" ht="17.25" x14ac:dyDescent="0.3"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2:12" ht="17.25" x14ac:dyDescent="0.3"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2:12" ht="17.25" x14ac:dyDescent="0.3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2:12" ht="17.25" x14ac:dyDescent="0.3">
      <c r="K26" s="147"/>
      <c r="L26" s="147"/>
    </row>
    <row r="27" spans="2:12" ht="17.25" x14ac:dyDescent="0.3">
      <c r="K27" s="147"/>
      <c r="L27" s="147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9"/>
  <sheetViews>
    <sheetView workbookViewId="0">
      <selection activeCell="C18" sqref="C18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5" spans="1:10" ht="12.75" customHeight="1" x14ac:dyDescent="0.2">
      <c r="A5" s="290" t="s">
        <v>131</v>
      </c>
      <c r="B5" s="290"/>
      <c r="C5" s="290"/>
      <c r="D5" s="290"/>
      <c r="E5" s="290"/>
      <c r="F5" s="290"/>
      <c r="G5" s="290"/>
      <c r="H5" s="290"/>
      <c r="I5" s="290"/>
      <c r="J5" s="290"/>
    </row>
    <row r="6" spans="1:10" ht="43.5" customHeigh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</row>
    <row r="8" spans="1:10" ht="18" thickBot="1" x14ac:dyDescent="0.35">
      <c r="B8" s="171" t="s">
        <v>136</v>
      </c>
      <c r="C8" s="252" t="s">
        <v>137</v>
      </c>
      <c r="D8" s="17"/>
      <c r="E8" s="17"/>
    </row>
    <row r="9" spans="1:10" ht="18" thickBot="1" x14ac:dyDescent="0.35">
      <c r="B9" s="171"/>
      <c r="C9" s="152"/>
    </row>
    <row r="10" spans="1:10" ht="17.25" x14ac:dyDescent="0.3">
      <c r="B10" s="253"/>
      <c r="C10" s="153"/>
      <c r="D10" s="147"/>
    </row>
    <row r="11" spans="1:10" ht="17.25" x14ac:dyDescent="0.3">
      <c r="B11" s="254" t="s">
        <v>116</v>
      </c>
      <c r="C11" s="154">
        <v>1697</v>
      </c>
      <c r="D11" s="147"/>
    </row>
    <row r="12" spans="1:10" ht="17.25" x14ac:dyDescent="0.3">
      <c r="B12" s="254" t="s">
        <v>117</v>
      </c>
      <c r="C12" s="154">
        <v>321</v>
      </c>
      <c r="D12" s="147"/>
      <c r="E12" s="170"/>
      <c r="F12" s="18"/>
    </row>
    <row r="13" spans="1:10" ht="17.25" x14ac:dyDescent="0.3">
      <c r="B13" s="254" t="s">
        <v>118</v>
      </c>
      <c r="C13" s="154">
        <v>51</v>
      </c>
      <c r="D13" s="147"/>
      <c r="E13" s="170"/>
      <c r="F13" s="18"/>
    </row>
    <row r="14" spans="1:10" ht="17.25" x14ac:dyDescent="0.3">
      <c r="B14" s="254" t="s">
        <v>135</v>
      </c>
      <c r="C14" s="154">
        <v>0</v>
      </c>
      <c r="D14" s="147"/>
      <c r="E14" s="171"/>
      <c r="F14" s="172"/>
    </row>
    <row r="15" spans="1:10" ht="17.25" x14ac:dyDescent="0.3">
      <c r="B15" s="254"/>
      <c r="C15" s="154"/>
      <c r="D15" s="147"/>
    </row>
    <row r="16" spans="1:10" ht="17.25" x14ac:dyDescent="0.3">
      <c r="B16" s="254" t="s">
        <v>119</v>
      </c>
      <c r="C16" s="154">
        <v>0</v>
      </c>
      <c r="D16" s="147"/>
    </row>
    <row r="17" spans="2:4" ht="17.25" x14ac:dyDescent="0.3">
      <c r="B17" s="255" t="s">
        <v>120</v>
      </c>
      <c r="C17" s="155">
        <v>1014</v>
      </c>
      <c r="D17" s="147"/>
    </row>
    <row r="18" spans="2:4" ht="15" x14ac:dyDescent="0.2">
      <c r="B18" s="146"/>
    </row>
    <row r="19" spans="2:4" ht="15" x14ac:dyDescent="0.2">
      <c r="B19" s="146"/>
    </row>
  </sheetData>
  <mergeCells count="1">
    <mergeCell ref="A5:J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28"/>
  <sheetViews>
    <sheetView showGridLines="0" tabSelected="1" topLeftCell="A4" workbookViewId="0">
      <selection activeCell="C37" sqref="C37"/>
    </sheetView>
  </sheetViews>
  <sheetFormatPr baseColWidth="10" defaultRowHeight="12.75" x14ac:dyDescent="0.2"/>
  <cols>
    <col min="1" max="1" width="6.42578125" customWidth="1"/>
    <col min="2" max="2" width="71.140625" customWidth="1"/>
    <col min="3" max="3" width="15.5703125" customWidth="1"/>
    <col min="4" max="4" width="12.85546875" customWidth="1"/>
  </cols>
  <sheetData>
    <row r="8" spans="2:7" ht="36.75" customHeight="1" x14ac:dyDescent="0.25">
      <c r="B8" s="293" t="s">
        <v>140</v>
      </c>
      <c r="C8" s="293"/>
      <c r="D8" s="175"/>
      <c r="E8" s="175"/>
      <c r="F8" s="175"/>
      <c r="G8" s="175"/>
    </row>
    <row r="9" spans="2:7" ht="13.5" thickBot="1" x14ac:dyDescent="0.25"/>
    <row r="10" spans="2:7" ht="31.5" customHeight="1" thickBot="1" x14ac:dyDescent="0.4">
      <c r="B10" s="291" t="s">
        <v>138</v>
      </c>
      <c r="C10" s="292"/>
    </row>
    <row r="11" spans="2:7" ht="15.75" thickBot="1" x14ac:dyDescent="0.3">
      <c r="B11" s="176" t="s">
        <v>141</v>
      </c>
      <c r="C11" s="177" t="s">
        <v>142</v>
      </c>
    </row>
    <row r="12" spans="2:7" ht="15.75" thickBot="1" x14ac:dyDescent="0.3">
      <c r="B12" s="178" t="s">
        <v>143</v>
      </c>
      <c r="C12" s="179"/>
    </row>
    <row r="13" spans="2:7" ht="15" x14ac:dyDescent="0.25">
      <c r="B13" s="180"/>
      <c r="C13" s="181"/>
    </row>
    <row r="14" spans="2:7" ht="15" x14ac:dyDescent="0.25">
      <c r="B14" s="182" t="s">
        <v>172</v>
      </c>
      <c r="C14" s="183">
        <v>4</v>
      </c>
    </row>
    <row r="15" spans="2:7" ht="15" x14ac:dyDescent="0.25">
      <c r="B15" s="184" t="s">
        <v>173</v>
      </c>
      <c r="C15" s="185">
        <v>2</v>
      </c>
    </row>
    <row r="16" spans="2:7" ht="15" x14ac:dyDescent="0.25">
      <c r="B16" s="184" t="s">
        <v>174</v>
      </c>
      <c r="C16" s="185">
        <v>2</v>
      </c>
    </row>
    <row r="17" spans="2:3" ht="15" x14ac:dyDescent="0.25">
      <c r="B17" s="184" t="s">
        <v>175</v>
      </c>
      <c r="C17" s="185">
        <v>2</v>
      </c>
    </row>
    <row r="18" spans="2:3" ht="15" x14ac:dyDescent="0.25">
      <c r="B18" s="184" t="s">
        <v>176</v>
      </c>
      <c r="C18" s="185">
        <v>2</v>
      </c>
    </row>
    <row r="19" spans="2:3" ht="15" x14ac:dyDescent="0.25">
      <c r="B19" s="184"/>
      <c r="C19" s="185"/>
    </row>
    <row r="20" spans="2:3" ht="15" x14ac:dyDescent="0.25">
      <c r="B20" s="186"/>
      <c r="C20" s="187"/>
    </row>
    <row r="21" spans="2:3" ht="15.75" thickBot="1" x14ac:dyDescent="0.3">
      <c r="B21" s="184"/>
      <c r="C21" s="185"/>
    </row>
    <row r="22" spans="2:3" ht="15.75" thickBot="1" x14ac:dyDescent="0.3">
      <c r="B22" s="178" t="s">
        <v>144</v>
      </c>
      <c r="C22" s="179"/>
    </row>
    <row r="23" spans="2:3" ht="15" x14ac:dyDescent="0.25">
      <c r="B23" s="184" t="s">
        <v>177</v>
      </c>
      <c r="C23" s="185">
        <v>2</v>
      </c>
    </row>
    <row r="24" spans="2:3" ht="15" x14ac:dyDescent="0.25">
      <c r="B24" s="184" t="s">
        <v>178</v>
      </c>
      <c r="C24" s="185">
        <v>2</v>
      </c>
    </row>
    <row r="25" spans="2:3" ht="15" x14ac:dyDescent="0.25">
      <c r="B25" s="184" t="s">
        <v>179</v>
      </c>
      <c r="C25" s="185">
        <v>2</v>
      </c>
    </row>
    <row r="26" spans="2:3" ht="15" x14ac:dyDescent="0.25">
      <c r="B26" s="184"/>
      <c r="C26" s="185"/>
    </row>
    <row r="27" spans="2:3" ht="15" x14ac:dyDescent="0.25">
      <c r="B27" s="184" t="s">
        <v>180</v>
      </c>
      <c r="C27" s="185">
        <v>17</v>
      </c>
    </row>
    <row r="28" spans="2:3" ht="15" x14ac:dyDescent="0.25">
      <c r="B28" s="182"/>
      <c r="C28" s="185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2"/>
  <sheetViews>
    <sheetView showGridLines="0" view="pageLayout" topLeftCell="A4" zoomScale="75" zoomScaleNormal="50" zoomScaleSheetLayoutView="75" zoomScalePageLayoutView="75" workbookViewId="0">
      <selection activeCell="B25" sqref="B25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66" t="s">
        <v>160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118"/>
      <c r="Q9" s="118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202" t="s">
        <v>12</v>
      </c>
      <c r="C14" s="203" t="s">
        <v>154</v>
      </c>
      <c r="D14" s="203" t="s">
        <v>159</v>
      </c>
    </row>
    <row r="15" spans="2:17" ht="30.95" customHeight="1" x14ac:dyDescent="0.2">
      <c r="B15" s="204" t="s">
        <v>10</v>
      </c>
      <c r="C15" s="205">
        <v>0</v>
      </c>
      <c r="D15" s="206">
        <v>1</v>
      </c>
    </row>
    <row r="16" spans="2:17" ht="30.95" customHeight="1" x14ac:dyDescent="0.2">
      <c r="B16" s="204" t="s">
        <v>108</v>
      </c>
      <c r="C16" s="207">
        <v>1</v>
      </c>
      <c r="D16" s="206">
        <v>1</v>
      </c>
    </row>
    <row r="17" spans="2:4" ht="30.95" customHeight="1" x14ac:dyDescent="0.2">
      <c r="B17" s="204" t="s">
        <v>11</v>
      </c>
      <c r="C17" s="207">
        <v>19</v>
      </c>
      <c r="D17" s="206">
        <v>28</v>
      </c>
    </row>
    <row r="18" spans="2:4" ht="30.95" customHeight="1" x14ac:dyDescent="0.2">
      <c r="B18" s="204" t="s">
        <v>134</v>
      </c>
      <c r="C18" s="207">
        <v>46</v>
      </c>
      <c r="D18" s="208">
        <v>64</v>
      </c>
    </row>
    <row r="19" spans="2:4" ht="30.95" customHeight="1" x14ac:dyDescent="0.2">
      <c r="B19" s="204" t="s">
        <v>9</v>
      </c>
      <c r="C19" s="207">
        <v>115</v>
      </c>
      <c r="D19" s="208">
        <v>39</v>
      </c>
    </row>
    <row r="20" spans="2:4" ht="30.95" customHeight="1" x14ac:dyDescent="0.2">
      <c r="B20" s="204" t="s">
        <v>103</v>
      </c>
      <c r="C20" s="207">
        <v>230</v>
      </c>
      <c r="D20" s="208">
        <v>200</v>
      </c>
    </row>
    <row r="21" spans="2:4" ht="12.75" customHeight="1" x14ac:dyDescent="0.2">
      <c r="B21" s="209"/>
      <c r="C21" s="210"/>
      <c r="D21" s="210"/>
    </row>
    <row r="22" spans="2:4" ht="30.95" customHeight="1" x14ac:dyDescent="0.2">
      <c r="B22" s="211" t="s">
        <v>5</v>
      </c>
      <c r="C22" s="212">
        <f>SUM(C15:C21)</f>
        <v>411</v>
      </c>
      <c r="D22" s="212">
        <f>SUM(D15:D21)</f>
        <v>333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30" spans="2:4" ht="15.75" x14ac:dyDescent="0.2">
      <c r="B30" s="173"/>
      <c r="C30" s="174"/>
    </row>
    <row r="31" spans="2:4" ht="16.5" thickBot="1" x14ac:dyDescent="0.25">
      <c r="B31" s="173"/>
      <c r="C31" s="174"/>
    </row>
    <row r="32" spans="2:4" ht="23.25" customHeight="1" x14ac:dyDescent="0.2">
      <c r="B32" s="194" t="s">
        <v>145</v>
      </c>
      <c r="C32" s="195">
        <v>70</v>
      </c>
    </row>
    <row r="33" spans="2:3" ht="21" customHeight="1" x14ac:dyDescent="0.2">
      <c r="B33" s="196" t="s">
        <v>146</v>
      </c>
      <c r="C33" s="197">
        <v>53</v>
      </c>
    </row>
    <row r="34" spans="2:3" ht="23.25" customHeight="1" x14ac:dyDescent="0.2">
      <c r="B34" s="196" t="s">
        <v>147</v>
      </c>
      <c r="C34" s="197">
        <v>5</v>
      </c>
    </row>
    <row r="35" spans="2:3" ht="21" customHeight="1" x14ac:dyDescent="0.2">
      <c r="B35" s="196" t="s">
        <v>148</v>
      </c>
      <c r="C35" s="197">
        <v>26</v>
      </c>
    </row>
    <row r="36" spans="2:3" ht="15.75" x14ac:dyDescent="0.2">
      <c r="B36" s="196" t="s">
        <v>149</v>
      </c>
      <c r="C36" s="197">
        <v>13</v>
      </c>
    </row>
    <row r="37" spans="2:3" ht="15.75" x14ac:dyDescent="0.2">
      <c r="B37" s="196" t="s">
        <v>150</v>
      </c>
      <c r="C37" s="197">
        <v>0</v>
      </c>
    </row>
    <row r="38" spans="2:3" ht="15.75" x14ac:dyDescent="0.2">
      <c r="B38" s="196" t="s">
        <v>151</v>
      </c>
      <c r="C38" s="197">
        <v>3</v>
      </c>
    </row>
    <row r="39" spans="2:3" ht="15.75" x14ac:dyDescent="0.2">
      <c r="B39" s="196" t="s">
        <v>152</v>
      </c>
      <c r="C39" s="197">
        <v>15</v>
      </c>
    </row>
    <row r="40" spans="2:3" ht="15.75" x14ac:dyDescent="0.2">
      <c r="B40" s="196" t="s">
        <v>153</v>
      </c>
      <c r="C40" s="197">
        <v>12</v>
      </c>
    </row>
    <row r="41" spans="2:3" ht="16.5" thickBot="1" x14ac:dyDescent="0.3">
      <c r="B41" s="198" t="s">
        <v>171</v>
      </c>
      <c r="C41" s="199">
        <v>3</v>
      </c>
    </row>
    <row r="42" spans="2:3" ht="16.5" thickBot="1" x14ac:dyDescent="0.25">
      <c r="B42" s="5"/>
      <c r="C42" s="200">
        <f>SUM(C31:C41)</f>
        <v>200</v>
      </c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4" zoomScale="75" zoomScaleNormal="50" zoomScaleSheetLayoutView="75" zoomScalePageLayoutView="75" workbookViewId="0">
      <selection activeCell="C31" sqref="C31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69"/>
    </row>
    <row r="9" spans="2:14" ht="32.25" customHeight="1" x14ac:dyDescent="0.3">
      <c r="B9" s="266" t="s">
        <v>104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13" t="s">
        <v>0</v>
      </c>
      <c r="C14" s="203" t="s">
        <v>154</v>
      </c>
      <c r="D14" s="203" t="s">
        <v>159</v>
      </c>
    </row>
    <row r="15" spans="2:14" ht="30.95" customHeight="1" x14ac:dyDescent="0.2">
      <c r="B15" s="214" t="s">
        <v>13</v>
      </c>
      <c r="C15" s="215">
        <v>27</v>
      </c>
      <c r="D15" s="215">
        <v>20</v>
      </c>
    </row>
    <row r="16" spans="2:14" ht="30.95" customHeight="1" x14ac:dyDescent="0.2">
      <c r="B16" s="214" t="s">
        <v>14</v>
      </c>
      <c r="C16" s="215">
        <v>52</v>
      </c>
      <c r="D16" s="215">
        <v>30</v>
      </c>
    </row>
    <row r="17" spans="2:4" ht="30.95" customHeight="1" x14ac:dyDescent="0.2">
      <c r="B17" s="214" t="s">
        <v>15</v>
      </c>
      <c r="C17" s="215">
        <v>1</v>
      </c>
      <c r="D17" s="215">
        <v>0</v>
      </c>
    </row>
    <row r="18" spans="2:4" ht="13.5" customHeight="1" x14ac:dyDescent="0.2">
      <c r="B18" s="216"/>
      <c r="C18" s="217"/>
      <c r="D18" s="217"/>
    </row>
    <row r="19" spans="2:4" ht="30.95" customHeight="1" x14ac:dyDescent="0.2">
      <c r="B19" s="218" t="s">
        <v>5</v>
      </c>
      <c r="C19" s="219">
        <f>C15+C16</f>
        <v>79</v>
      </c>
      <c r="D19" s="219">
        <f>D15+D16</f>
        <v>50</v>
      </c>
    </row>
    <row r="23" spans="2:4" ht="15.75" x14ac:dyDescent="0.25">
      <c r="B23" s="99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9" zoomScale="75" zoomScaleNormal="50" zoomScaleSheetLayoutView="75" zoomScalePageLayoutView="75" workbookViewId="0">
      <selection activeCell="B24" sqref="B24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67" t="s">
        <v>105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128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13" t="s">
        <v>0</v>
      </c>
      <c r="C14" s="203" t="s">
        <v>159</v>
      </c>
      <c r="D14" s="203" t="s">
        <v>154</v>
      </c>
    </row>
    <row r="15" spans="2:15" ht="30.95" customHeight="1" x14ac:dyDescent="0.2">
      <c r="B15" s="214" t="s">
        <v>13</v>
      </c>
      <c r="C15" s="215">
        <v>6</v>
      </c>
      <c r="D15" s="215">
        <v>9</v>
      </c>
    </row>
    <row r="16" spans="2:15" ht="30.95" customHeight="1" x14ac:dyDescent="0.2">
      <c r="B16" s="214" t="s">
        <v>14</v>
      </c>
      <c r="C16" s="215">
        <v>6</v>
      </c>
      <c r="D16" s="215">
        <v>7</v>
      </c>
    </row>
    <row r="17" spans="2:4" ht="30.95" customHeight="1" x14ac:dyDescent="0.2">
      <c r="B17" s="214" t="s">
        <v>15</v>
      </c>
      <c r="C17" s="215">
        <v>0</v>
      </c>
      <c r="D17" s="215">
        <v>0</v>
      </c>
    </row>
    <row r="18" spans="2:4" ht="13.5" customHeight="1" x14ac:dyDescent="0.2">
      <c r="B18" s="216"/>
      <c r="C18" s="217"/>
      <c r="D18" s="217"/>
    </row>
    <row r="19" spans="2:4" ht="30.95" customHeight="1" x14ac:dyDescent="0.2">
      <c r="B19" s="218" t="s">
        <v>5</v>
      </c>
      <c r="C19" s="220">
        <f>C15+C16</f>
        <v>12</v>
      </c>
      <c r="D19" s="220">
        <f>D15+D16</f>
        <v>16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zoomScaleNormal="50" zoomScaleSheetLayoutView="75" workbookViewId="0">
      <selection activeCell="G39" sqref="G39"/>
    </sheetView>
  </sheetViews>
  <sheetFormatPr baseColWidth="10" defaultRowHeight="12.75" x14ac:dyDescent="0.2"/>
  <cols>
    <col min="1" max="1" width="32.28515625" style="19" customWidth="1"/>
    <col min="2" max="4" width="19.7109375" style="19" customWidth="1"/>
    <col min="5" max="5" width="23.7109375" style="19" customWidth="1"/>
    <col min="6" max="6" width="19.7109375" style="19" customWidth="1"/>
    <col min="7" max="256" width="11.42578125" style="19"/>
    <col min="257" max="257" width="38.42578125" style="19" customWidth="1"/>
    <col min="258" max="262" width="19.7109375" style="19" customWidth="1"/>
    <col min="263" max="512" width="11.42578125" style="19"/>
    <col min="513" max="513" width="38.42578125" style="19" customWidth="1"/>
    <col min="514" max="518" width="19.7109375" style="19" customWidth="1"/>
    <col min="519" max="768" width="11.42578125" style="19"/>
    <col min="769" max="769" width="38.42578125" style="19" customWidth="1"/>
    <col min="770" max="774" width="19.7109375" style="19" customWidth="1"/>
    <col min="775" max="1024" width="11.42578125" style="19"/>
    <col min="1025" max="1025" width="38.42578125" style="19" customWidth="1"/>
    <col min="1026" max="1030" width="19.7109375" style="19" customWidth="1"/>
    <col min="1031" max="1280" width="11.42578125" style="19"/>
    <col min="1281" max="1281" width="38.42578125" style="19" customWidth="1"/>
    <col min="1282" max="1286" width="19.7109375" style="19" customWidth="1"/>
    <col min="1287" max="1536" width="11.42578125" style="19"/>
    <col min="1537" max="1537" width="38.42578125" style="19" customWidth="1"/>
    <col min="1538" max="1542" width="19.7109375" style="19" customWidth="1"/>
    <col min="1543" max="1792" width="11.42578125" style="19"/>
    <col min="1793" max="1793" width="38.42578125" style="19" customWidth="1"/>
    <col min="1794" max="1798" width="19.7109375" style="19" customWidth="1"/>
    <col min="1799" max="2048" width="11.42578125" style="19"/>
    <col min="2049" max="2049" width="38.42578125" style="19" customWidth="1"/>
    <col min="2050" max="2054" width="19.7109375" style="19" customWidth="1"/>
    <col min="2055" max="2304" width="11.42578125" style="19"/>
    <col min="2305" max="2305" width="38.42578125" style="19" customWidth="1"/>
    <col min="2306" max="2310" width="19.7109375" style="19" customWidth="1"/>
    <col min="2311" max="2560" width="11.42578125" style="19"/>
    <col min="2561" max="2561" width="38.42578125" style="19" customWidth="1"/>
    <col min="2562" max="2566" width="19.7109375" style="19" customWidth="1"/>
    <col min="2567" max="2816" width="11.42578125" style="19"/>
    <col min="2817" max="2817" width="38.42578125" style="19" customWidth="1"/>
    <col min="2818" max="2822" width="19.7109375" style="19" customWidth="1"/>
    <col min="2823" max="3072" width="11.42578125" style="19"/>
    <col min="3073" max="3073" width="38.42578125" style="19" customWidth="1"/>
    <col min="3074" max="3078" width="19.7109375" style="19" customWidth="1"/>
    <col min="3079" max="3328" width="11.42578125" style="19"/>
    <col min="3329" max="3329" width="38.42578125" style="19" customWidth="1"/>
    <col min="3330" max="3334" width="19.7109375" style="19" customWidth="1"/>
    <col min="3335" max="3584" width="11.42578125" style="19"/>
    <col min="3585" max="3585" width="38.42578125" style="19" customWidth="1"/>
    <col min="3586" max="3590" width="19.7109375" style="19" customWidth="1"/>
    <col min="3591" max="3840" width="11.42578125" style="19"/>
    <col min="3841" max="3841" width="38.42578125" style="19" customWidth="1"/>
    <col min="3842" max="3846" width="19.7109375" style="19" customWidth="1"/>
    <col min="3847" max="4096" width="11.42578125" style="19"/>
    <col min="4097" max="4097" width="38.42578125" style="19" customWidth="1"/>
    <col min="4098" max="4102" width="19.7109375" style="19" customWidth="1"/>
    <col min="4103" max="4352" width="11.42578125" style="19"/>
    <col min="4353" max="4353" width="38.42578125" style="19" customWidth="1"/>
    <col min="4354" max="4358" width="19.7109375" style="19" customWidth="1"/>
    <col min="4359" max="4608" width="11.42578125" style="19"/>
    <col min="4609" max="4609" width="38.42578125" style="19" customWidth="1"/>
    <col min="4610" max="4614" width="19.7109375" style="19" customWidth="1"/>
    <col min="4615" max="4864" width="11.42578125" style="19"/>
    <col min="4865" max="4865" width="38.42578125" style="19" customWidth="1"/>
    <col min="4866" max="4870" width="19.7109375" style="19" customWidth="1"/>
    <col min="4871" max="5120" width="11.42578125" style="19"/>
    <col min="5121" max="5121" width="38.42578125" style="19" customWidth="1"/>
    <col min="5122" max="5126" width="19.7109375" style="19" customWidth="1"/>
    <col min="5127" max="5376" width="11.42578125" style="19"/>
    <col min="5377" max="5377" width="38.42578125" style="19" customWidth="1"/>
    <col min="5378" max="5382" width="19.7109375" style="19" customWidth="1"/>
    <col min="5383" max="5632" width="11.42578125" style="19"/>
    <col min="5633" max="5633" width="38.42578125" style="19" customWidth="1"/>
    <col min="5634" max="5638" width="19.7109375" style="19" customWidth="1"/>
    <col min="5639" max="5888" width="11.42578125" style="19"/>
    <col min="5889" max="5889" width="38.42578125" style="19" customWidth="1"/>
    <col min="5890" max="5894" width="19.7109375" style="19" customWidth="1"/>
    <col min="5895" max="6144" width="11.42578125" style="19"/>
    <col min="6145" max="6145" width="38.42578125" style="19" customWidth="1"/>
    <col min="6146" max="6150" width="19.7109375" style="19" customWidth="1"/>
    <col min="6151" max="6400" width="11.42578125" style="19"/>
    <col min="6401" max="6401" width="38.42578125" style="19" customWidth="1"/>
    <col min="6402" max="6406" width="19.7109375" style="19" customWidth="1"/>
    <col min="6407" max="6656" width="11.42578125" style="19"/>
    <col min="6657" max="6657" width="38.42578125" style="19" customWidth="1"/>
    <col min="6658" max="6662" width="19.7109375" style="19" customWidth="1"/>
    <col min="6663" max="6912" width="11.42578125" style="19"/>
    <col min="6913" max="6913" width="38.42578125" style="19" customWidth="1"/>
    <col min="6914" max="6918" width="19.7109375" style="19" customWidth="1"/>
    <col min="6919" max="7168" width="11.42578125" style="19"/>
    <col min="7169" max="7169" width="38.42578125" style="19" customWidth="1"/>
    <col min="7170" max="7174" width="19.7109375" style="19" customWidth="1"/>
    <col min="7175" max="7424" width="11.42578125" style="19"/>
    <col min="7425" max="7425" width="38.42578125" style="19" customWidth="1"/>
    <col min="7426" max="7430" width="19.7109375" style="19" customWidth="1"/>
    <col min="7431" max="7680" width="11.42578125" style="19"/>
    <col min="7681" max="7681" width="38.42578125" style="19" customWidth="1"/>
    <col min="7682" max="7686" width="19.7109375" style="19" customWidth="1"/>
    <col min="7687" max="7936" width="11.42578125" style="19"/>
    <col min="7937" max="7937" width="38.42578125" style="19" customWidth="1"/>
    <col min="7938" max="7942" width="19.7109375" style="19" customWidth="1"/>
    <col min="7943" max="8192" width="11.42578125" style="19"/>
    <col min="8193" max="8193" width="38.42578125" style="19" customWidth="1"/>
    <col min="8194" max="8198" width="19.7109375" style="19" customWidth="1"/>
    <col min="8199" max="8448" width="11.42578125" style="19"/>
    <col min="8449" max="8449" width="38.42578125" style="19" customWidth="1"/>
    <col min="8450" max="8454" width="19.7109375" style="19" customWidth="1"/>
    <col min="8455" max="8704" width="11.42578125" style="19"/>
    <col min="8705" max="8705" width="38.42578125" style="19" customWidth="1"/>
    <col min="8706" max="8710" width="19.7109375" style="19" customWidth="1"/>
    <col min="8711" max="8960" width="11.42578125" style="19"/>
    <col min="8961" max="8961" width="38.42578125" style="19" customWidth="1"/>
    <col min="8962" max="8966" width="19.7109375" style="19" customWidth="1"/>
    <col min="8967" max="9216" width="11.42578125" style="19"/>
    <col min="9217" max="9217" width="38.42578125" style="19" customWidth="1"/>
    <col min="9218" max="9222" width="19.7109375" style="19" customWidth="1"/>
    <col min="9223" max="9472" width="11.42578125" style="19"/>
    <col min="9473" max="9473" width="38.42578125" style="19" customWidth="1"/>
    <col min="9474" max="9478" width="19.7109375" style="19" customWidth="1"/>
    <col min="9479" max="9728" width="11.42578125" style="19"/>
    <col min="9729" max="9729" width="38.42578125" style="19" customWidth="1"/>
    <col min="9730" max="9734" width="19.7109375" style="19" customWidth="1"/>
    <col min="9735" max="9984" width="11.42578125" style="19"/>
    <col min="9985" max="9985" width="38.42578125" style="19" customWidth="1"/>
    <col min="9986" max="9990" width="19.7109375" style="19" customWidth="1"/>
    <col min="9991" max="10240" width="11.42578125" style="19"/>
    <col min="10241" max="10241" width="38.42578125" style="19" customWidth="1"/>
    <col min="10242" max="10246" width="19.7109375" style="19" customWidth="1"/>
    <col min="10247" max="10496" width="11.42578125" style="19"/>
    <col min="10497" max="10497" width="38.42578125" style="19" customWidth="1"/>
    <col min="10498" max="10502" width="19.7109375" style="19" customWidth="1"/>
    <col min="10503" max="10752" width="11.42578125" style="19"/>
    <col min="10753" max="10753" width="38.42578125" style="19" customWidth="1"/>
    <col min="10754" max="10758" width="19.7109375" style="19" customWidth="1"/>
    <col min="10759" max="11008" width="11.42578125" style="19"/>
    <col min="11009" max="11009" width="38.42578125" style="19" customWidth="1"/>
    <col min="11010" max="11014" width="19.7109375" style="19" customWidth="1"/>
    <col min="11015" max="11264" width="11.42578125" style="19"/>
    <col min="11265" max="11265" width="38.42578125" style="19" customWidth="1"/>
    <col min="11266" max="11270" width="19.7109375" style="19" customWidth="1"/>
    <col min="11271" max="11520" width="11.42578125" style="19"/>
    <col min="11521" max="11521" width="38.42578125" style="19" customWidth="1"/>
    <col min="11522" max="11526" width="19.7109375" style="19" customWidth="1"/>
    <col min="11527" max="11776" width="11.42578125" style="19"/>
    <col min="11777" max="11777" width="38.42578125" style="19" customWidth="1"/>
    <col min="11778" max="11782" width="19.7109375" style="19" customWidth="1"/>
    <col min="11783" max="12032" width="11.42578125" style="19"/>
    <col min="12033" max="12033" width="38.42578125" style="19" customWidth="1"/>
    <col min="12034" max="12038" width="19.7109375" style="19" customWidth="1"/>
    <col min="12039" max="12288" width="11.42578125" style="19"/>
    <col min="12289" max="12289" width="38.42578125" style="19" customWidth="1"/>
    <col min="12290" max="12294" width="19.7109375" style="19" customWidth="1"/>
    <col min="12295" max="12544" width="11.42578125" style="19"/>
    <col min="12545" max="12545" width="38.42578125" style="19" customWidth="1"/>
    <col min="12546" max="12550" width="19.7109375" style="19" customWidth="1"/>
    <col min="12551" max="12800" width="11.42578125" style="19"/>
    <col min="12801" max="12801" width="38.42578125" style="19" customWidth="1"/>
    <col min="12802" max="12806" width="19.7109375" style="19" customWidth="1"/>
    <col min="12807" max="13056" width="11.42578125" style="19"/>
    <col min="13057" max="13057" width="38.42578125" style="19" customWidth="1"/>
    <col min="13058" max="13062" width="19.7109375" style="19" customWidth="1"/>
    <col min="13063" max="13312" width="11.42578125" style="19"/>
    <col min="13313" max="13313" width="38.42578125" style="19" customWidth="1"/>
    <col min="13314" max="13318" width="19.7109375" style="19" customWidth="1"/>
    <col min="13319" max="13568" width="11.42578125" style="19"/>
    <col min="13569" max="13569" width="38.42578125" style="19" customWidth="1"/>
    <col min="13570" max="13574" width="19.7109375" style="19" customWidth="1"/>
    <col min="13575" max="13824" width="11.42578125" style="19"/>
    <col min="13825" max="13825" width="38.42578125" style="19" customWidth="1"/>
    <col min="13826" max="13830" width="19.7109375" style="19" customWidth="1"/>
    <col min="13831" max="14080" width="11.42578125" style="19"/>
    <col min="14081" max="14081" width="38.42578125" style="19" customWidth="1"/>
    <col min="14082" max="14086" width="19.7109375" style="19" customWidth="1"/>
    <col min="14087" max="14336" width="11.42578125" style="19"/>
    <col min="14337" max="14337" width="38.42578125" style="19" customWidth="1"/>
    <col min="14338" max="14342" width="19.7109375" style="19" customWidth="1"/>
    <col min="14343" max="14592" width="11.42578125" style="19"/>
    <col min="14593" max="14593" width="38.42578125" style="19" customWidth="1"/>
    <col min="14594" max="14598" width="19.7109375" style="19" customWidth="1"/>
    <col min="14599" max="14848" width="11.42578125" style="19"/>
    <col min="14849" max="14849" width="38.42578125" style="19" customWidth="1"/>
    <col min="14850" max="14854" width="19.7109375" style="19" customWidth="1"/>
    <col min="14855" max="15104" width="11.42578125" style="19"/>
    <col min="15105" max="15105" width="38.42578125" style="19" customWidth="1"/>
    <col min="15106" max="15110" width="19.7109375" style="19" customWidth="1"/>
    <col min="15111" max="15360" width="11.42578125" style="19"/>
    <col min="15361" max="15361" width="38.42578125" style="19" customWidth="1"/>
    <col min="15362" max="15366" width="19.7109375" style="19" customWidth="1"/>
    <col min="15367" max="15616" width="11.42578125" style="19"/>
    <col min="15617" max="15617" width="38.42578125" style="19" customWidth="1"/>
    <col min="15618" max="15622" width="19.7109375" style="19" customWidth="1"/>
    <col min="15623" max="15872" width="11.42578125" style="19"/>
    <col min="15873" max="15873" width="38.42578125" style="19" customWidth="1"/>
    <col min="15874" max="15878" width="19.7109375" style="19" customWidth="1"/>
    <col min="15879" max="16128" width="11.42578125" style="19"/>
    <col min="16129" max="16129" width="38.42578125" style="19" customWidth="1"/>
    <col min="16130" max="16134" width="19.7109375" style="19" customWidth="1"/>
    <col min="16135" max="16384" width="11.42578125" style="19"/>
  </cols>
  <sheetData>
    <row r="8" spans="1:6" ht="13.5" thickBot="1" x14ac:dyDescent="0.25"/>
    <row r="9" spans="1:6" ht="49.5" customHeight="1" thickBot="1" x14ac:dyDescent="0.25">
      <c r="A9" s="268" t="s">
        <v>161</v>
      </c>
      <c r="B9" s="269"/>
      <c r="C9" s="269"/>
      <c r="D9" s="269"/>
      <c r="E9" s="269"/>
      <c r="F9" s="270"/>
    </row>
    <row r="10" spans="1:6" x14ac:dyDescent="0.2">
      <c r="A10" s="20"/>
      <c r="B10" s="20"/>
      <c r="C10" s="20"/>
      <c r="D10" s="20"/>
      <c r="E10" s="20"/>
      <c r="F10" s="20"/>
    </row>
    <row r="11" spans="1:6" ht="36" customHeight="1" thickBot="1" x14ac:dyDescent="0.25">
      <c r="A11" s="53" t="s">
        <v>51</v>
      </c>
      <c r="B11" s="54" t="s">
        <v>1</v>
      </c>
      <c r="C11" s="54" t="s">
        <v>2</v>
      </c>
      <c r="D11" s="54" t="s">
        <v>3</v>
      </c>
      <c r="E11" s="54" t="s">
        <v>25</v>
      </c>
      <c r="F11" s="55" t="s">
        <v>16</v>
      </c>
    </row>
    <row r="12" spans="1:6" ht="27.95" customHeight="1" x14ac:dyDescent="0.2">
      <c r="A12" s="38" t="s">
        <v>52</v>
      </c>
      <c r="B12" s="39">
        <v>29</v>
      </c>
      <c r="C12" s="39">
        <v>0</v>
      </c>
      <c r="D12" s="39">
        <v>0</v>
      </c>
      <c r="E12" s="39">
        <v>0</v>
      </c>
      <c r="F12" s="39">
        <f t="shared" ref="F12:F27" si="0">SUM(B12:E12)</f>
        <v>29</v>
      </c>
    </row>
    <row r="13" spans="1:6" ht="27.95" customHeight="1" x14ac:dyDescent="0.2">
      <c r="A13" s="21" t="s">
        <v>53</v>
      </c>
      <c r="B13" s="40">
        <v>78</v>
      </c>
      <c r="C13" s="40">
        <v>0</v>
      </c>
      <c r="D13" s="40">
        <v>1</v>
      </c>
      <c r="E13" s="40">
        <v>0</v>
      </c>
      <c r="F13" s="133">
        <f t="shared" si="0"/>
        <v>79</v>
      </c>
    </row>
    <row r="14" spans="1:6" ht="27.95" customHeight="1" x14ac:dyDescent="0.2">
      <c r="A14" s="21" t="s">
        <v>54</v>
      </c>
      <c r="B14" s="40">
        <v>79</v>
      </c>
      <c r="C14" s="40">
        <v>2</v>
      </c>
      <c r="D14" s="40">
        <v>0</v>
      </c>
      <c r="E14" s="40">
        <v>0</v>
      </c>
      <c r="F14" s="133">
        <f t="shared" si="0"/>
        <v>81</v>
      </c>
    </row>
    <row r="15" spans="1:6" ht="27.95" customHeight="1" x14ac:dyDescent="0.2">
      <c r="A15" s="21" t="s">
        <v>55</v>
      </c>
      <c r="B15" s="40">
        <v>78</v>
      </c>
      <c r="C15" s="40">
        <v>2</v>
      </c>
      <c r="D15" s="40">
        <v>1</v>
      </c>
      <c r="E15" s="40">
        <v>1</v>
      </c>
      <c r="F15" s="133">
        <f t="shared" si="0"/>
        <v>82</v>
      </c>
    </row>
    <row r="16" spans="1:6" ht="27.95" customHeight="1" x14ac:dyDescent="0.2">
      <c r="A16" s="21" t="s">
        <v>56</v>
      </c>
      <c r="B16" s="40">
        <v>64</v>
      </c>
      <c r="C16" s="40">
        <v>3</v>
      </c>
      <c r="D16" s="40">
        <v>2</v>
      </c>
      <c r="E16" s="40">
        <v>1</v>
      </c>
      <c r="F16" s="133">
        <f t="shared" si="0"/>
        <v>70</v>
      </c>
    </row>
    <row r="17" spans="1:8" ht="27.95" customHeight="1" x14ac:dyDescent="0.2">
      <c r="A17" s="21" t="s">
        <v>57</v>
      </c>
      <c r="B17" s="40">
        <v>57</v>
      </c>
      <c r="C17" s="40">
        <v>0</v>
      </c>
      <c r="D17" s="40">
        <v>2</v>
      </c>
      <c r="E17" s="40">
        <v>0</v>
      </c>
      <c r="F17" s="133">
        <f t="shared" si="0"/>
        <v>59</v>
      </c>
    </row>
    <row r="18" spans="1:8" ht="27.95" customHeight="1" x14ac:dyDescent="0.2">
      <c r="A18" s="21" t="s">
        <v>58</v>
      </c>
      <c r="B18" s="40">
        <v>42</v>
      </c>
      <c r="C18" s="40">
        <v>3</v>
      </c>
      <c r="D18" s="40">
        <v>1</v>
      </c>
      <c r="E18" s="40">
        <v>0</v>
      </c>
      <c r="F18" s="133">
        <f t="shared" si="0"/>
        <v>46</v>
      </c>
    </row>
    <row r="19" spans="1:8" ht="27.95" customHeight="1" x14ac:dyDescent="0.2">
      <c r="A19" s="21" t="s">
        <v>59</v>
      </c>
      <c r="B19" s="40">
        <v>47</v>
      </c>
      <c r="C19" s="40">
        <v>1</v>
      </c>
      <c r="D19" s="40">
        <v>1</v>
      </c>
      <c r="E19" s="40">
        <v>0</v>
      </c>
      <c r="F19" s="133">
        <f t="shared" si="0"/>
        <v>49</v>
      </c>
    </row>
    <row r="20" spans="1:8" ht="27.95" customHeight="1" x14ac:dyDescent="0.2">
      <c r="A20" s="21" t="s">
        <v>60</v>
      </c>
      <c r="B20" s="40">
        <v>23</v>
      </c>
      <c r="C20" s="40">
        <v>1</v>
      </c>
      <c r="D20" s="40">
        <v>0</v>
      </c>
      <c r="E20" s="40">
        <v>0</v>
      </c>
      <c r="F20" s="40">
        <f t="shared" si="0"/>
        <v>24</v>
      </c>
    </row>
    <row r="21" spans="1:8" ht="27.95" customHeight="1" x14ac:dyDescent="0.2">
      <c r="A21" s="21" t="s">
        <v>61</v>
      </c>
      <c r="B21" s="40">
        <v>25</v>
      </c>
      <c r="C21" s="40">
        <v>1</v>
      </c>
      <c r="D21" s="40">
        <v>1</v>
      </c>
      <c r="E21" s="40">
        <v>0</v>
      </c>
      <c r="F21" s="40">
        <f t="shared" si="0"/>
        <v>27</v>
      </c>
    </row>
    <row r="22" spans="1:8" ht="27.95" customHeight="1" x14ac:dyDescent="0.2">
      <c r="A22" s="21" t="s">
        <v>62</v>
      </c>
      <c r="B22" s="40">
        <v>14</v>
      </c>
      <c r="C22" s="40">
        <v>0</v>
      </c>
      <c r="D22" s="40">
        <v>0</v>
      </c>
      <c r="E22" s="40">
        <v>0</v>
      </c>
      <c r="F22" s="40">
        <f t="shared" si="0"/>
        <v>14</v>
      </c>
    </row>
    <row r="23" spans="1:8" ht="27.95" customHeight="1" x14ac:dyDescent="0.2">
      <c r="A23" s="21" t="s">
        <v>63</v>
      </c>
      <c r="B23" s="40">
        <v>12</v>
      </c>
      <c r="C23" s="40">
        <v>0</v>
      </c>
      <c r="D23" s="40">
        <v>0</v>
      </c>
      <c r="E23" s="40">
        <v>0</v>
      </c>
      <c r="F23" s="40">
        <f t="shared" si="0"/>
        <v>12</v>
      </c>
    </row>
    <row r="24" spans="1:8" ht="27.95" customHeight="1" x14ac:dyDescent="0.2">
      <c r="A24" s="21" t="s">
        <v>64</v>
      </c>
      <c r="B24" s="40">
        <v>2</v>
      </c>
      <c r="C24" s="40">
        <v>1</v>
      </c>
      <c r="D24" s="40">
        <v>0</v>
      </c>
      <c r="E24" s="40">
        <v>0</v>
      </c>
      <c r="F24" s="40">
        <f t="shared" si="0"/>
        <v>3</v>
      </c>
    </row>
    <row r="25" spans="1:8" ht="27.95" customHeight="1" x14ac:dyDescent="0.2">
      <c r="A25" s="21" t="s">
        <v>65</v>
      </c>
      <c r="B25" s="40">
        <v>3</v>
      </c>
      <c r="C25" s="40">
        <v>0</v>
      </c>
      <c r="D25" s="40">
        <v>0</v>
      </c>
      <c r="E25" s="40">
        <v>0</v>
      </c>
      <c r="F25" s="40">
        <f t="shared" si="0"/>
        <v>3</v>
      </c>
    </row>
    <row r="26" spans="1:8" ht="27.95" customHeight="1" x14ac:dyDescent="0.2">
      <c r="A26" s="21" t="s">
        <v>66</v>
      </c>
      <c r="B26" s="40">
        <v>0</v>
      </c>
      <c r="C26" s="40">
        <v>0</v>
      </c>
      <c r="D26" s="40">
        <v>0</v>
      </c>
      <c r="E26" s="40">
        <v>0</v>
      </c>
      <c r="F26" s="40">
        <f t="shared" si="0"/>
        <v>0</v>
      </c>
    </row>
    <row r="27" spans="1:8" ht="27.95" customHeight="1" x14ac:dyDescent="0.2">
      <c r="A27" s="21" t="s">
        <v>67</v>
      </c>
      <c r="B27" s="40">
        <v>0</v>
      </c>
      <c r="C27" s="40">
        <v>0</v>
      </c>
      <c r="D27" s="40">
        <v>0</v>
      </c>
      <c r="E27" s="40">
        <v>0</v>
      </c>
      <c r="F27" s="40">
        <f t="shared" si="0"/>
        <v>0</v>
      </c>
    </row>
    <row r="28" spans="1:8" ht="15" customHeight="1" thickBot="1" x14ac:dyDescent="0.25">
      <c r="A28" s="22"/>
      <c r="B28" s="23"/>
      <c r="C28" s="23"/>
      <c r="D28" s="23"/>
      <c r="E28" s="23"/>
      <c r="F28" s="23"/>
    </row>
    <row r="29" spans="1:8" ht="35.25" customHeight="1" thickBot="1" x14ac:dyDescent="0.25">
      <c r="A29" s="41" t="s">
        <v>112</v>
      </c>
      <c r="B29" s="42">
        <f>SUM(B12:B28)</f>
        <v>553</v>
      </c>
      <c r="C29" s="42">
        <f>SUM(C12:C28)</f>
        <v>14</v>
      </c>
      <c r="D29" s="42">
        <f>SUM(D12:D28)</f>
        <v>9</v>
      </c>
      <c r="E29" s="42">
        <f>SUM(E12:E28)</f>
        <v>2</v>
      </c>
      <c r="F29" s="43">
        <f>SUM(B29:E29)</f>
        <v>578</v>
      </c>
    </row>
    <row r="30" spans="1:8" ht="15" customHeight="1" x14ac:dyDescent="0.2">
      <c r="A30" s="44"/>
      <c r="B30" s="45"/>
      <c r="C30" s="45"/>
      <c r="D30" s="45"/>
      <c r="E30" s="45"/>
      <c r="F30" s="45"/>
    </row>
    <row r="31" spans="1:8" ht="27.95" customHeight="1" x14ac:dyDescent="0.2">
      <c r="A31" s="21" t="s">
        <v>68</v>
      </c>
      <c r="B31" s="40">
        <v>1</v>
      </c>
      <c r="C31" s="40">
        <v>0</v>
      </c>
      <c r="D31" s="40">
        <v>0</v>
      </c>
      <c r="E31" s="40">
        <v>0</v>
      </c>
      <c r="F31" s="40">
        <f>Tabla12[[#This Row],[CAIDA DE PERSONA]]+Tabla12[[#This Row],[VOLCADURAS]]+Tabla12[[#This Row],[ATROPELLOS]]+Tabla12[[#This Row],[CHOQUES]]</f>
        <v>1</v>
      </c>
    </row>
    <row r="32" spans="1:8" ht="27.95" customHeight="1" x14ac:dyDescent="0.2">
      <c r="A32" s="21" t="s">
        <v>69</v>
      </c>
      <c r="B32" s="40">
        <v>0</v>
      </c>
      <c r="C32" s="40">
        <v>0</v>
      </c>
      <c r="D32" s="46">
        <v>0</v>
      </c>
      <c r="E32" s="40">
        <v>0</v>
      </c>
      <c r="F32" s="40">
        <f>Tabla12[[#This Row],[CAIDA DE PERSONA]]+Tabla12[[#This Row],[VOLCADURAS]]+Tabla12[[#This Row],[ATROPELLOS]]+Tabla12[[#This Row],[CHOQUES]]</f>
        <v>0</v>
      </c>
      <c r="H32" s="31"/>
    </row>
    <row r="33" spans="1:8" ht="27.95" customHeight="1" x14ac:dyDescent="0.2">
      <c r="A33" s="21" t="s">
        <v>70</v>
      </c>
      <c r="B33" s="40">
        <v>1</v>
      </c>
      <c r="C33" s="40">
        <v>0</v>
      </c>
      <c r="D33" s="46">
        <v>0</v>
      </c>
      <c r="E33" s="40">
        <v>0</v>
      </c>
      <c r="F33" s="40">
        <f>Tabla12[[#This Row],[CAIDA DE PERSONA]]+Tabla12[[#This Row],[VOLCADURAS]]+Tabla12[[#This Row],[ATROPELLOS]]+Tabla12[[#This Row],[CHOQUES]]</f>
        <v>1</v>
      </c>
      <c r="H33" s="31"/>
    </row>
    <row r="34" spans="1:8" ht="27.95" customHeight="1" x14ac:dyDescent="0.2">
      <c r="A34" s="21" t="s">
        <v>71</v>
      </c>
      <c r="B34" s="40">
        <v>4</v>
      </c>
      <c r="C34" s="40">
        <v>0</v>
      </c>
      <c r="D34" s="40">
        <v>0</v>
      </c>
      <c r="E34" s="40">
        <v>0</v>
      </c>
      <c r="F34" s="40">
        <f>Tabla12[[#This Row],[CAIDA DE PERSONA]]+Tabla12[[#This Row],[VOLCADURAS]]+Tabla12[[#This Row],[ATROPELLOS]]+Tabla12[[#This Row],[CHOQUES]]</f>
        <v>4</v>
      </c>
      <c r="H34" s="31"/>
    </row>
    <row r="35" spans="1:8" ht="15" customHeight="1" thickBot="1" x14ac:dyDescent="0.25">
      <c r="A35" s="47"/>
      <c r="B35" s="23"/>
      <c r="C35" s="23"/>
      <c r="D35" s="23"/>
      <c r="E35" s="23"/>
      <c r="F35" s="23"/>
    </row>
    <row r="36" spans="1:8" ht="30.95" customHeight="1" thickBot="1" x14ac:dyDescent="0.25">
      <c r="A36" s="41" t="s">
        <v>72</v>
      </c>
      <c r="B36" s="42">
        <f>SUM(B31:B35)</f>
        <v>6</v>
      </c>
      <c r="C36" s="42">
        <f>SUM(C31:C35)</f>
        <v>0</v>
      </c>
      <c r="D36" s="42">
        <f>SUM(D31:D35)</f>
        <v>0</v>
      </c>
      <c r="E36" s="42">
        <f>SUM(E31:E35)</f>
        <v>0</v>
      </c>
      <c r="F36" s="43">
        <f>SUM(B36:E36)</f>
        <v>6</v>
      </c>
      <c r="H36" s="48"/>
    </row>
    <row r="37" spans="1:8" ht="21.75" customHeight="1" thickBot="1" x14ac:dyDescent="0.25">
      <c r="A37" s="27"/>
      <c r="B37" s="26"/>
      <c r="C37" s="26"/>
      <c r="D37" s="26"/>
      <c r="E37" s="26"/>
      <c r="F37" s="26"/>
    </row>
    <row r="38" spans="1:8" ht="30.95" customHeight="1" thickBot="1" x14ac:dyDescent="0.25">
      <c r="A38" s="49" t="s">
        <v>73</v>
      </c>
      <c r="B38" s="50">
        <v>21</v>
      </c>
      <c r="C38" s="50">
        <v>3</v>
      </c>
      <c r="D38" s="51">
        <v>2</v>
      </c>
      <c r="E38" s="51">
        <v>0</v>
      </c>
      <c r="F38" s="52">
        <f>B38+C38+D38+E38</f>
        <v>26</v>
      </c>
    </row>
    <row r="39" spans="1:8" ht="30.95" customHeight="1" x14ac:dyDescent="0.2">
      <c r="A39" s="56" t="s">
        <v>5</v>
      </c>
      <c r="B39" s="57">
        <f>B36+B29+B38</f>
        <v>580</v>
      </c>
      <c r="C39" s="57">
        <f>C38+C36+C29</f>
        <v>17</v>
      </c>
      <c r="D39" s="57">
        <f>D38+D36+D29</f>
        <v>11</v>
      </c>
      <c r="E39" s="57">
        <f>E38+E36+E29</f>
        <v>2</v>
      </c>
      <c r="F39" s="58">
        <f>B39+C39+D39+E39</f>
        <v>610</v>
      </c>
    </row>
    <row r="40" spans="1:8" ht="7.5" customHeight="1" x14ac:dyDescent="0.2">
      <c r="A40" s="30"/>
      <c r="B40" s="31"/>
      <c r="C40" s="31"/>
      <c r="D40" s="31"/>
      <c r="E40" s="31"/>
      <c r="F40" s="31"/>
    </row>
    <row r="41" spans="1:8" ht="30.95" customHeight="1" x14ac:dyDescent="0.2">
      <c r="A41" s="271" t="s">
        <v>115</v>
      </c>
      <c r="B41" s="271"/>
      <c r="C41" s="271"/>
      <c r="D41" s="271"/>
      <c r="E41" s="271"/>
      <c r="F41" s="271"/>
    </row>
    <row r="42" spans="1:8" ht="30.95" customHeight="1" x14ac:dyDescent="0.2">
      <c r="A42" s="33"/>
      <c r="B42" s="33"/>
      <c r="C42" s="33"/>
      <c r="D42" s="33"/>
      <c r="E42" s="33"/>
      <c r="F42" s="33"/>
    </row>
    <row r="43" spans="1:8" ht="30.95" customHeight="1" x14ac:dyDescent="0.2">
      <c r="A43" s="33"/>
      <c r="B43" s="33"/>
      <c r="C43" s="33"/>
      <c r="D43" s="33"/>
      <c r="E43" s="33"/>
      <c r="F43" s="33"/>
    </row>
    <row r="44" spans="1:8" ht="30.95" customHeight="1" x14ac:dyDescent="0.2">
      <c r="A44" s="34"/>
      <c r="B44" s="34"/>
      <c r="C44" s="34"/>
      <c r="D44" s="34"/>
      <c r="E44" s="34"/>
      <c r="F44" s="34"/>
    </row>
    <row r="45" spans="1:8" ht="30.95" customHeight="1" x14ac:dyDescent="0.2">
      <c r="A45" s="35"/>
      <c r="B45" s="35"/>
      <c r="C45" s="35"/>
      <c r="D45" s="35"/>
      <c r="E45" s="35"/>
      <c r="F45" s="35"/>
    </row>
    <row r="46" spans="1:8" ht="30.95" customHeight="1" x14ac:dyDescent="0.2">
      <c r="A46" s="36"/>
      <c r="B46" s="36"/>
      <c r="C46" s="36"/>
      <c r="D46" s="36"/>
      <c r="E46" s="36"/>
      <c r="F46" s="36"/>
    </row>
    <row r="47" spans="1:8" ht="30.95" customHeight="1" x14ac:dyDescent="0.2">
      <c r="A47" s="30"/>
      <c r="B47" s="31"/>
      <c r="C47" s="31"/>
      <c r="D47" s="31"/>
      <c r="E47" s="31"/>
      <c r="F47" s="31"/>
    </row>
    <row r="48" spans="1:8" ht="30.95" customHeight="1" x14ac:dyDescent="0.2">
      <c r="A48" s="30"/>
      <c r="B48" s="31"/>
      <c r="C48" s="31"/>
      <c r="D48" s="31"/>
      <c r="E48" s="31"/>
      <c r="F48" s="31"/>
    </row>
    <row r="49" spans="1:6" ht="30.95" customHeight="1" x14ac:dyDescent="0.2">
      <c r="A49" s="30"/>
      <c r="B49" s="31"/>
      <c r="C49" s="31"/>
      <c r="D49" s="31"/>
      <c r="E49" s="31"/>
      <c r="F49" s="31"/>
    </row>
    <row r="50" spans="1:6" ht="30.95" customHeight="1" x14ac:dyDescent="0.2">
      <c r="A50" s="30"/>
      <c r="B50" s="31"/>
      <c r="C50" s="31"/>
      <c r="D50" s="31"/>
      <c r="E50" s="31"/>
      <c r="F50" s="31"/>
    </row>
    <row r="51" spans="1:6" ht="30.95" customHeight="1" x14ac:dyDescent="0.2">
      <c r="A51" s="30"/>
      <c r="B51" s="31"/>
      <c r="C51" s="31"/>
      <c r="D51" s="31"/>
      <c r="E51" s="31"/>
      <c r="F51" s="31"/>
    </row>
    <row r="52" spans="1:6" ht="30.95" customHeight="1" x14ac:dyDescent="0.2">
      <c r="A52" s="37"/>
      <c r="B52" s="29"/>
      <c r="C52" s="29"/>
      <c r="D52" s="29"/>
      <c r="E52" s="29"/>
      <c r="F52" s="29"/>
    </row>
    <row r="53" spans="1:6" ht="30.95" customHeight="1" x14ac:dyDescent="0.2">
      <c r="A53" s="30"/>
      <c r="B53" s="31"/>
      <c r="C53" s="31"/>
      <c r="D53" s="31"/>
      <c r="E53" s="31"/>
      <c r="F53" s="31"/>
    </row>
    <row r="54" spans="1:6" ht="30.95" customHeight="1" x14ac:dyDescent="0.2">
      <c r="A54" s="30"/>
      <c r="B54" s="31"/>
      <c r="C54" s="31"/>
      <c r="D54" s="31"/>
      <c r="E54" s="31"/>
      <c r="F54" s="31"/>
    </row>
    <row r="55" spans="1:6" ht="30.95" customHeight="1" x14ac:dyDescent="0.2">
      <c r="A55" s="32"/>
      <c r="B55" s="31"/>
      <c r="C55" s="31"/>
      <c r="D55" s="31"/>
      <c r="E55" s="31"/>
      <c r="F55" s="31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31" workbookViewId="0">
      <selection activeCell="F36" sqref="F36"/>
    </sheetView>
  </sheetViews>
  <sheetFormatPr baseColWidth="10" defaultRowHeight="12.75" x14ac:dyDescent="0.2"/>
  <cols>
    <col min="1" max="1" width="5.7109375" style="19" customWidth="1"/>
    <col min="2" max="2" width="22.5703125" style="19" customWidth="1"/>
    <col min="3" max="3" width="14.8554687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 x14ac:dyDescent="0.25"/>
    <row r="9" spans="2:7" ht="30" customHeight="1" thickBot="1" x14ac:dyDescent="0.25">
      <c r="B9" s="272" t="s">
        <v>162</v>
      </c>
      <c r="C9" s="273"/>
      <c r="D9" s="273"/>
      <c r="E9" s="273"/>
      <c r="F9" s="273"/>
      <c r="G9" s="274"/>
    </row>
    <row r="10" spans="2:7" x14ac:dyDescent="0.2">
      <c r="B10" s="63"/>
      <c r="C10" s="63"/>
      <c r="D10" s="63"/>
      <c r="E10" s="63"/>
      <c r="F10" s="63"/>
      <c r="G10" s="63"/>
    </row>
    <row r="11" spans="2:7" ht="30" customHeight="1" x14ac:dyDescent="0.2">
      <c r="B11" s="64" t="s">
        <v>24</v>
      </c>
      <c r="C11" s="64" t="s">
        <v>1</v>
      </c>
      <c r="D11" s="64" t="s">
        <v>2</v>
      </c>
      <c r="E11" s="64" t="s">
        <v>3</v>
      </c>
      <c r="F11" s="64" t="s">
        <v>25</v>
      </c>
      <c r="G11" s="65" t="s">
        <v>16</v>
      </c>
    </row>
    <row r="12" spans="2:7" ht="27.95" customHeight="1" x14ac:dyDescent="0.2">
      <c r="B12" s="66" t="s">
        <v>26</v>
      </c>
      <c r="C12" s="62">
        <v>3</v>
      </c>
      <c r="D12" s="62">
        <v>0</v>
      </c>
      <c r="E12" s="62">
        <v>0</v>
      </c>
      <c r="F12" s="62">
        <v>0</v>
      </c>
      <c r="G12" s="136">
        <f>SUM(C12:F12)</f>
        <v>3</v>
      </c>
    </row>
    <row r="13" spans="2:7" ht="27.95" customHeight="1" x14ac:dyDescent="0.2">
      <c r="B13" s="66" t="s">
        <v>27</v>
      </c>
      <c r="C13" s="62">
        <v>12</v>
      </c>
      <c r="D13" s="62">
        <v>0</v>
      </c>
      <c r="E13" s="62">
        <v>0</v>
      </c>
      <c r="F13" s="62">
        <v>0</v>
      </c>
      <c r="G13" s="136">
        <f t="shared" ref="G13:G35" si="0">SUM(C13:F13)</f>
        <v>12</v>
      </c>
    </row>
    <row r="14" spans="2:7" ht="27.95" customHeight="1" x14ac:dyDescent="0.2">
      <c r="B14" s="66" t="s">
        <v>28</v>
      </c>
      <c r="C14" s="62">
        <v>10</v>
      </c>
      <c r="D14" s="62">
        <v>0</v>
      </c>
      <c r="E14" s="62">
        <v>2</v>
      </c>
      <c r="F14" s="62">
        <v>0</v>
      </c>
      <c r="G14" s="136">
        <f t="shared" si="0"/>
        <v>12</v>
      </c>
    </row>
    <row r="15" spans="2:7" ht="27.95" customHeight="1" x14ac:dyDescent="0.2">
      <c r="B15" s="66" t="s">
        <v>29</v>
      </c>
      <c r="C15" s="62">
        <v>8</v>
      </c>
      <c r="D15" s="62">
        <v>0</v>
      </c>
      <c r="E15" s="62">
        <v>0</v>
      </c>
      <c r="F15" s="62">
        <v>0</v>
      </c>
      <c r="G15" s="136">
        <f t="shared" si="0"/>
        <v>8</v>
      </c>
    </row>
    <row r="16" spans="2:7" ht="27.95" customHeight="1" x14ac:dyDescent="0.2">
      <c r="B16" s="66" t="s">
        <v>30</v>
      </c>
      <c r="C16" s="62">
        <v>3</v>
      </c>
      <c r="D16" s="62">
        <v>0</v>
      </c>
      <c r="E16" s="62">
        <v>0</v>
      </c>
      <c r="F16" s="62">
        <v>0</v>
      </c>
      <c r="G16" s="136">
        <f t="shared" si="0"/>
        <v>3</v>
      </c>
    </row>
    <row r="17" spans="2:7" ht="27.95" customHeight="1" x14ac:dyDescent="0.2">
      <c r="B17" s="66" t="s">
        <v>31</v>
      </c>
      <c r="C17" s="62">
        <v>1</v>
      </c>
      <c r="D17" s="62">
        <v>0</v>
      </c>
      <c r="E17" s="62">
        <v>0</v>
      </c>
      <c r="F17" s="62">
        <v>0</v>
      </c>
      <c r="G17" s="136">
        <f t="shared" si="0"/>
        <v>1</v>
      </c>
    </row>
    <row r="18" spans="2:7" ht="27.95" customHeight="1" x14ac:dyDescent="0.2">
      <c r="B18" s="66" t="s">
        <v>32</v>
      </c>
      <c r="C18" s="62">
        <v>3</v>
      </c>
      <c r="D18" s="62">
        <v>0</v>
      </c>
      <c r="E18" s="62">
        <v>0</v>
      </c>
      <c r="F18" s="62">
        <v>0</v>
      </c>
      <c r="G18" s="136">
        <f t="shared" si="0"/>
        <v>3</v>
      </c>
    </row>
    <row r="19" spans="2:7" ht="27.95" customHeight="1" x14ac:dyDescent="0.2">
      <c r="B19" s="66" t="s">
        <v>33</v>
      </c>
      <c r="C19" s="62">
        <v>6</v>
      </c>
      <c r="D19" s="62">
        <v>1</v>
      </c>
      <c r="E19" s="62">
        <v>0</v>
      </c>
      <c r="F19" s="62">
        <v>0</v>
      </c>
      <c r="G19" s="136">
        <f t="shared" si="0"/>
        <v>7</v>
      </c>
    </row>
    <row r="20" spans="2:7" ht="27.95" customHeight="1" x14ac:dyDescent="0.2">
      <c r="B20" s="66" t="s">
        <v>34</v>
      </c>
      <c r="C20" s="62">
        <v>13</v>
      </c>
      <c r="D20" s="62">
        <v>1</v>
      </c>
      <c r="E20" s="62">
        <v>0</v>
      </c>
      <c r="F20" s="62">
        <v>0</v>
      </c>
      <c r="G20" s="136">
        <f t="shared" si="0"/>
        <v>14</v>
      </c>
    </row>
    <row r="21" spans="2:7" ht="27.95" customHeight="1" x14ac:dyDescent="0.2">
      <c r="B21" s="66" t="s">
        <v>35</v>
      </c>
      <c r="C21" s="62">
        <v>19</v>
      </c>
      <c r="D21" s="62">
        <v>1</v>
      </c>
      <c r="E21" s="62">
        <v>0</v>
      </c>
      <c r="F21" s="62">
        <v>0</v>
      </c>
      <c r="G21" s="168">
        <f t="shared" si="0"/>
        <v>20</v>
      </c>
    </row>
    <row r="22" spans="2:7" ht="27.95" customHeight="1" x14ac:dyDescent="0.2">
      <c r="B22" s="66" t="s">
        <v>36</v>
      </c>
      <c r="C22" s="62">
        <v>13</v>
      </c>
      <c r="D22" s="62">
        <v>0</v>
      </c>
      <c r="E22" s="62">
        <v>0</v>
      </c>
      <c r="F22" s="62">
        <v>0</v>
      </c>
      <c r="G22" s="134">
        <f t="shared" si="0"/>
        <v>13</v>
      </c>
    </row>
    <row r="23" spans="2:7" ht="27.95" customHeight="1" x14ac:dyDescent="0.2">
      <c r="B23" s="66" t="s">
        <v>37</v>
      </c>
      <c r="C23" s="62">
        <v>20</v>
      </c>
      <c r="D23" s="62">
        <v>2</v>
      </c>
      <c r="E23" s="62">
        <v>1</v>
      </c>
      <c r="F23" s="62">
        <v>0</v>
      </c>
      <c r="G23" s="136">
        <f t="shared" si="0"/>
        <v>23</v>
      </c>
    </row>
    <row r="24" spans="2:7" ht="27.95" customHeight="1" x14ac:dyDescent="0.2">
      <c r="B24" s="66" t="s">
        <v>38</v>
      </c>
      <c r="C24" s="62">
        <v>20</v>
      </c>
      <c r="D24" s="62">
        <v>1</v>
      </c>
      <c r="E24" s="62">
        <v>0</v>
      </c>
      <c r="F24" s="62">
        <v>0</v>
      </c>
      <c r="G24" s="134">
        <f t="shared" si="0"/>
        <v>21</v>
      </c>
    </row>
    <row r="25" spans="2:7" ht="27.95" customHeight="1" x14ac:dyDescent="0.2">
      <c r="B25" s="66" t="s">
        <v>39</v>
      </c>
      <c r="C25" s="62">
        <v>26</v>
      </c>
      <c r="D25" s="62">
        <v>0</v>
      </c>
      <c r="E25" s="62">
        <v>1</v>
      </c>
      <c r="F25" s="62">
        <v>0</v>
      </c>
      <c r="G25" s="134">
        <f t="shared" si="0"/>
        <v>27</v>
      </c>
    </row>
    <row r="26" spans="2:7" ht="27.95" customHeight="1" x14ac:dyDescent="0.2">
      <c r="B26" s="66" t="s">
        <v>40</v>
      </c>
      <c r="C26" s="62">
        <v>15</v>
      </c>
      <c r="D26" s="62">
        <v>0</v>
      </c>
      <c r="E26" s="62">
        <v>1</v>
      </c>
      <c r="F26" s="62">
        <v>0</v>
      </c>
      <c r="G26" s="168">
        <f t="shared" si="0"/>
        <v>16</v>
      </c>
    </row>
    <row r="27" spans="2:7" ht="27.95" customHeight="1" x14ac:dyDescent="0.2">
      <c r="B27" s="66" t="s">
        <v>41</v>
      </c>
      <c r="C27" s="62">
        <v>19</v>
      </c>
      <c r="D27" s="62">
        <v>1</v>
      </c>
      <c r="E27" s="62">
        <v>2</v>
      </c>
      <c r="F27" s="62">
        <v>1</v>
      </c>
      <c r="G27" s="134">
        <f t="shared" si="0"/>
        <v>23</v>
      </c>
    </row>
    <row r="28" spans="2:7" ht="27.95" customHeight="1" x14ac:dyDescent="0.2">
      <c r="B28" s="66" t="s">
        <v>42</v>
      </c>
      <c r="C28" s="62">
        <v>26</v>
      </c>
      <c r="D28" s="62">
        <v>1</v>
      </c>
      <c r="E28" s="62">
        <v>1</v>
      </c>
      <c r="F28" s="62">
        <v>0</v>
      </c>
      <c r="G28" s="134">
        <f t="shared" si="0"/>
        <v>28</v>
      </c>
    </row>
    <row r="29" spans="2:7" ht="27.95" customHeight="1" x14ac:dyDescent="0.2">
      <c r="B29" s="66" t="s">
        <v>43</v>
      </c>
      <c r="C29" s="62">
        <v>15</v>
      </c>
      <c r="D29" s="62">
        <v>1</v>
      </c>
      <c r="E29" s="62">
        <v>0</v>
      </c>
      <c r="F29" s="62">
        <v>0</v>
      </c>
      <c r="G29" s="134">
        <f t="shared" si="0"/>
        <v>16</v>
      </c>
    </row>
    <row r="30" spans="2:7" ht="27.95" customHeight="1" x14ac:dyDescent="0.2">
      <c r="B30" s="66" t="s">
        <v>44</v>
      </c>
      <c r="C30" s="62">
        <v>17</v>
      </c>
      <c r="D30" s="62">
        <v>1</v>
      </c>
      <c r="E30" s="62">
        <v>1</v>
      </c>
      <c r="F30" s="62">
        <v>1</v>
      </c>
      <c r="G30" s="136">
        <f t="shared" si="0"/>
        <v>20</v>
      </c>
    </row>
    <row r="31" spans="2:7" ht="27.95" customHeight="1" x14ac:dyDescent="0.2">
      <c r="B31" s="66" t="s">
        <v>45</v>
      </c>
      <c r="C31" s="62">
        <v>15</v>
      </c>
      <c r="D31" s="62">
        <v>4</v>
      </c>
      <c r="E31" s="62">
        <v>0</v>
      </c>
      <c r="F31" s="62">
        <v>0</v>
      </c>
      <c r="G31" s="134">
        <f t="shared" si="0"/>
        <v>19</v>
      </c>
    </row>
    <row r="32" spans="2:7" ht="27.95" customHeight="1" x14ac:dyDescent="0.2">
      <c r="B32" s="66" t="s">
        <v>46</v>
      </c>
      <c r="C32" s="62">
        <v>13</v>
      </c>
      <c r="D32" s="62">
        <v>2</v>
      </c>
      <c r="E32" s="62">
        <v>1</v>
      </c>
      <c r="F32" s="62">
        <v>0</v>
      </c>
      <c r="G32" s="168">
        <f t="shared" si="0"/>
        <v>16</v>
      </c>
    </row>
    <row r="33" spans="2:7" ht="27.95" customHeight="1" x14ac:dyDescent="0.2">
      <c r="B33" s="66" t="s">
        <v>47</v>
      </c>
      <c r="C33" s="62">
        <v>7</v>
      </c>
      <c r="D33" s="62">
        <v>1</v>
      </c>
      <c r="E33" s="62">
        <v>0</v>
      </c>
      <c r="F33" s="62">
        <v>0</v>
      </c>
      <c r="G33" s="136">
        <f t="shared" si="0"/>
        <v>8</v>
      </c>
    </row>
    <row r="34" spans="2:7" ht="27.95" customHeight="1" x14ac:dyDescent="0.2">
      <c r="B34" s="66" t="s">
        <v>48</v>
      </c>
      <c r="C34" s="62">
        <v>8</v>
      </c>
      <c r="D34" s="62">
        <v>0</v>
      </c>
      <c r="E34" s="62">
        <v>0</v>
      </c>
      <c r="F34" s="62">
        <v>0</v>
      </c>
      <c r="G34" s="136">
        <f t="shared" si="0"/>
        <v>8</v>
      </c>
    </row>
    <row r="35" spans="2:7" ht="27.95" customHeight="1" x14ac:dyDescent="0.2">
      <c r="B35" s="67" t="s">
        <v>49</v>
      </c>
      <c r="C35" s="62">
        <v>11</v>
      </c>
      <c r="D35" s="62">
        <v>0</v>
      </c>
      <c r="E35" s="62">
        <v>1</v>
      </c>
      <c r="F35" s="62">
        <v>0</v>
      </c>
      <c r="G35" s="136">
        <f t="shared" si="0"/>
        <v>12</v>
      </c>
    </row>
    <row r="36" spans="2:7" s="73" customFormat="1" ht="5.25" customHeight="1" thickBot="1" x14ac:dyDescent="0.25">
      <c r="B36" s="59"/>
      <c r="C36" s="60"/>
      <c r="D36" s="60"/>
      <c r="E36" s="60"/>
      <c r="F36" s="60"/>
      <c r="G36" s="61" t="s">
        <v>50</v>
      </c>
    </row>
    <row r="37" spans="2:7" ht="27.95" customHeight="1" thickTop="1" x14ac:dyDescent="0.2">
      <c r="B37" s="68" t="s">
        <v>5</v>
      </c>
      <c r="C37" s="69">
        <f>SUM(C12:C36)</f>
        <v>303</v>
      </c>
      <c r="D37" s="69">
        <f>SUM(D12:D36)</f>
        <v>17</v>
      </c>
      <c r="E37" s="69">
        <f>SUM(E12:E36)</f>
        <v>11</v>
      </c>
      <c r="F37" s="69">
        <f>SUM(F12:F35)</f>
        <v>2</v>
      </c>
      <c r="G37" s="70">
        <f>SUM(C37:F37)</f>
        <v>333</v>
      </c>
    </row>
    <row r="38" spans="2:7" ht="27.95" customHeight="1" x14ac:dyDescent="0.2">
      <c r="B38" s="28"/>
      <c r="C38" s="29"/>
      <c r="D38" s="29"/>
      <c r="E38" s="29"/>
      <c r="F38" s="29"/>
      <c r="G38" s="31"/>
    </row>
    <row r="39" spans="2:7" ht="27.95" customHeight="1" x14ac:dyDescent="0.2">
      <c r="B39" s="30"/>
      <c r="C39" s="31"/>
      <c r="D39" s="31"/>
      <c r="E39" s="31"/>
      <c r="F39" s="31"/>
      <c r="G39" s="31"/>
    </row>
    <row r="40" spans="2:7" ht="8.25" customHeight="1" x14ac:dyDescent="0.2">
      <c r="B40" s="28"/>
      <c r="C40" s="28"/>
      <c r="D40" s="28"/>
      <c r="E40" s="29"/>
      <c r="F40" s="29"/>
      <c r="G40" s="31"/>
    </row>
    <row r="41" spans="2:7" ht="23.25" customHeight="1" x14ac:dyDescent="0.2">
      <c r="B41" s="30"/>
      <c r="C41" s="31"/>
      <c r="D41" s="31"/>
      <c r="E41" s="31"/>
      <c r="F41" s="31"/>
      <c r="G41" s="31"/>
    </row>
    <row r="42" spans="2:7" ht="30.95" customHeight="1" x14ac:dyDescent="0.2">
      <c r="B42" s="30"/>
      <c r="C42" s="31"/>
      <c r="D42" s="31"/>
      <c r="E42" s="31"/>
      <c r="F42" s="31"/>
      <c r="G42" s="31"/>
    </row>
    <row r="43" spans="2:7" ht="30.95" customHeight="1" x14ac:dyDescent="0.2">
      <c r="B43" s="32"/>
      <c r="C43" s="31"/>
      <c r="D43" s="31"/>
      <c r="E43" s="31"/>
      <c r="F43" s="31"/>
      <c r="G43" s="31"/>
    </row>
    <row r="44" spans="2:7" ht="30.95" customHeight="1" x14ac:dyDescent="0.2">
      <c r="B44" s="33"/>
      <c r="C44" s="33"/>
      <c r="D44" s="33"/>
      <c r="E44" s="33"/>
      <c r="F44" s="33"/>
      <c r="G44" s="31"/>
    </row>
    <row r="45" spans="2:7" ht="30.95" customHeight="1" x14ac:dyDescent="0.2">
      <c r="B45" s="33"/>
      <c r="C45" s="33"/>
      <c r="D45" s="33"/>
      <c r="E45" s="33"/>
      <c r="F45" s="33"/>
      <c r="G45" s="31"/>
    </row>
    <row r="46" spans="2:7" ht="30.95" customHeight="1" x14ac:dyDescent="0.2">
      <c r="B46" s="34"/>
      <c r="C46" s="34"/>
      <c r="D46" s="34"/>
      <c r="E46" s="34"/>
      <c r="F46" s="34"/>
      <c r="G46" s="31"/>
    </row>
    <row r="47" spans="2:7" ht="30.95" customHeight="1" x14ac:dyDescent="0.2">
      <c r="B47" s="35"/>
      <c r="C47" s="35"/>
      <c r="D47" s="35"/>
      <c r="E47" s="35"/>
      <c r="F47" s="35"/>
      <c r="G47" s="31"/>
    </row>
    <row r="48" spans="2:7" ht="30.95" customHeight="1" x14ac:dyDescent="0.2">
      <c r="B48" s="36"/>
      <c r="C48" s="36"/>
      <c r="D48" s="36"/>
      <c r="E48" s="36"/>
      <c r="F48" s="36"/>
      <c r="G48" s="31"/>
    </row>
    <row r="49" spans="2:7" ht="30.95" customHeight="1" x14ac:dyDescent="0.2">
      <c r="B49" s="30"/>
      <c r="C49" s="31"/>
      <c r="D49" s="31"/>
      <c r="E49" s="31"/>
      <c r="F49" s="31"/>
      <c r="G49" s="31"/>
    </row>
    <row r="50" spans="2:7" ht="30.95" customHeight="1" x14ac:dyDescent="0.2">
      <c r="B50" s="30"/>
      <c r="C50" s="31"/>
      <c r="D50" s="31"/>
      <c r="E50" s="31"/>
      <c r="F50" s="31"/>
      <c r="G50" s="31"/>
    </row>
    <row r="51" spans="2:7" ht="30.95" customHeight="1" x14ac:dyDescent="0.2">
      <c r="B51" s="30"/>
      <c r="C51" s="31"/>
      <c r="D51" s="31"/>
      <c r="E51" s="31"/>
      <c r="F51" s="31"/>
      <c r="G51" s="31"/>
    </row>
    <row r="52" spans="2:7" ht="30.95" customHeight="1" x14ac:dyDescent="0.2">
      <c r="B52" s="30"/>
      <c r="C52" s="31"/>
      <c r="D52" s="31"/>
      <c r="E52" s="31"/>
      <c r="F52" s="31"/>
      <c r="G52" s="31"/>
    </row>
    <row r="53" spans="2:7" ht="30.95" customHeight="1" x14ac:dyDescent="0.2">
      <c r="B53" s="30"/>
      <c r="C53" s="31"/>
      <c r="D53" s="31"/>
      <c r="E53" s="31"/>
      <c r="F53" s="31"/>
      <c r="G53" s="31"/>
    </row>
    <row r="54" spans="2:7" ht="30.95" customHeight="1" x14ac:dyDescent="0.2">
      <c r="B54" s="37"/>
      <c r="C54" s="29"/>
      <c r="D54" s="29"/>
      <c r="E54" s="29"/>
      <c r="F54" s="29"/>
      <c r="G54" s="31"/>
    </row>
    <row r="55" spans="2:7" ht="30.95" customHeight="1" x14ac:dyDescent="0.2">
      <c r="B55" s="30"/>
      <c r="C55" s="31"/>
      <c r="D55" s="31"/>
      <c r="E55" s="31"/>
      <c r="F55" s="31"/>
      <c r="G55" s="31"/>
    </row>
    <row r="56" spans="2:7" ht="30.95" customHeight="1" x14ac:dyDescent="0.2">
      <c r="B56" s="30"/>
      <c r="C56" s="31"/>
      <c r="D56" s="31"/>
      <c r="E56" s="31"/>
      <c r="F56" s="31"/>
      <c r="G56" s="31"/>
    </row>
    <row r="57" spans="2:7" ht="30.95" customHeight="1" x14ac:dyDescent="0.2">
      <c r="B57" s="32"/>
      <c r="C57" s="31"/>
      <c r="D57" s="31"/>
      <c r="E57" s="31"/>
      <c r="F57" s="31"/>
      <c r="G57" s="31"/>
    </row>
    <row r="58" spans="2:7" ht="15" x14ac:dyDescent="0.2">
      <c r="B58" s="71"/>
      <c r="C58" s="71"/>
      <c r="D58" s="71"/>
      <c r="E58" s="71"/>
      <c r="F58" s="71"/>
      <c r="G58" s="31"/>
    </row>
    <row r="59" spans="2:7" ht="15" x14ac:dyDescent="0.2">
      <c r="B59" s="71"/>
      <c r="C59" s="71"/>
      <c r="D59" s="71"/>
      <c r="E59" s="71"/>
      <c r="F59" s="71"/>
      <c r="G59" s="31"/>
    </row>
    <row r="60" spans="2:7" ht="15" x14ac:dyDescent="0.2">
      <c r="B60" s="71"/>
      <c r="C60" s="71"/>
      <c r="D60" s="71"/>
      <c r="E60" s="71"/>
      <c r="F60" s="71"/>
      <c r="G60" s="31"/>
    </row>
    <row r="61" spans="2:7" ht="15" x14ac:dyDescent="0.2">
      <c r="B61" s="71"/>
      <c r="C61" s="71"/>
      <c r="D61" s="71"/>
      <c r="E61" s="71"/>
      <c r="F61" s="71"/>
      <c r="G61" s="31"/>
    </row>
    <row r="62" spans="2:7" ht="15" x14ac:dyDescent="0.2">
      <c r="B62" s="71"/>
      <c r="C62" s="71"/>
      <c r="D62" s="71"/>
      <c r="E62" s="71"/>
      <c r="F62" s="71"/>
      <c r="G62" s="31"/>
    </row>
    <row r="63" spans="2:7" ht="15" x14ac:dyDescent="0.2">
      <c r="B63" s="71"/>
      <c r="C63" s="71"/>
      <c r="D63" s="71"/>
      <c r="E63" s="71"/>
      <c r="F63" s="71"/>
      <c r="G63" s="31"/>
    </row>
    <row r="64" spans="2:7" ht="15" x14ac:dyDescent="0.2">
      <c r="B64" s="71"/>
      <c r="C64" s="71"/>
      <c r="D64" s="71"/>
      <c r="E64" s="71"/>
      <c r="F64" s="71"/>
      <c r="G64" s="31"/>
    </row>
    <row r="65" spans="2:7" ht="15" x14ac:dyDescent="0.2">
      <c r="B65" s="71"/>
      <c r="C65" s="71"/>
      <c r="D65" s="71"/>
      <c r="E65" s="71"/>
      <c r="F65" s="71"/>
      <c r="G65" s="31"/>
    </row>
    <row r="66" spans="2:7" ht="15" x14ac:dyDescent="0.2">
      <c r="B66" s="71"/>
      <c r="C66" s="71"/>
      <c r="D66" s="71"/>
      <c r="E66" s="71"/>
      <c r="F66" s="71"/>
      <c r="G66" s="31"/>
    </row>
    <row r="67" spans="2:7" ht="15" x14ac:dyDescent="0.2">
      <c r="B67" s="71"/>
      <c r="C67" s="71"/>
      <c r="D67" s="71"/>
      <c r="E67" s="71"/>
      <c r="F67" s="71"/>
      <c r="G67" s="31"/>
    </row>
    <row r="68" spans="2:7" ht="15" x14ac:dyDescent="0.2">
      <c r="B68" s="71"/>
      <c r="C68" s="71"/>
      <c r="D68" s="71"/>
      <c r="E68" s="71"/>
      <c r="F68" s="71"/>
      <c r="G68" s="31"/>
    </row>
    <row r="69" spans="2:7" ht="15" x14ac:dyDescent="0.2">
      <c r="B69" s="71"/>
      <c r="C69" s="71"/>
      <c r="D69" s="71"/>
      <c r="E69" s="71"/>
      <c r="F69" s="71"/>
      <c r="G69" s="31"/>
    </row>
    <row r="70" spans="2:7" ht="15" x14ac:dyDescent="0.2">
      <c r="B70" s="71"/>
      <c r="C70" s="71"/>
      <c r="D70" s="71"/>
      <c r="E70" s="71"/>
      <c r="F70" s="71"/>
      <c r="G70" s="31"/>
    </row>
    <row r="71" spans="2:7" ht="15" x14ac:dyDescent="0.2">
      <c r="B71" s="71"/>
      <c r="C71" s="71"/>
      <c r="D71" s="71"/>
      <c r="E71" s="71"/>
      <c r="F71" s="71"/>
      <c r="G71" s="31"/>
    </row>
    <row r="72" spans="2:7" ht="15" x14ac:dyDescent="0.2">
      <c r="B72" s="71"/>
      <c r="C72" s="71"/>
      <c r="D72" s="71"/>
      <c r="E72" s="71"/>
      <c r="F72" s="71"/>
      <c r="G72" s="31"/>
    </row>
    <row r="73" spans="2:7" ht="15" x14ac:dyDescent="0.2">
      <c r="B73" s="71"/>
      <c r="C73" s="71"/>
      <c r="D73" s="71"/>
      <c r="E73" s="71"/>
      <c r="F73" s="71"/>
      <c r="G73" s="31"/>
    </row>
    <row r="74" spans="2:7" ht="15" x14ac:dyDescent="0.2">
      <c r="B74" s="71"/>
      <c r="C74" s="71"/>
      <c r="D74" s="71"/>
      <c r="E74" s="71"/>
      <c r="F74" s="71"/>
      <c r="G74" s="31"/>
    </row>
    <row r="75" spans="2:7" ht="15" x14ac:dyDescent="0.2">
      <c r="B75" s="71"/>
      <c r="C75" s="71"/>
      <c r="D75" s="71"/>
      <c r="E75" s="71"/>
      <c r="F75" s="71"/>
      <c r="G75" s="31"/>
    </row>
    <row r="76" spans="2:7" ht="15" x14ac:dyDescent="0.2">
      <c r="B76" s="71"/>
      <c r="C76" s="71"/>
      <c r="D76" s="71"/>
      <c r="E76" s="71"/>
      <c r="F76" s="71"/>
      <c r="G76" s="31"/>
    </row>
    <row r="77" spans="2:7" ht="15" x14ac:dyDescent="0.2">
      <c r="B77" s="71"/>
      <c r="C77" s="71"/>
      <c r="D77" s="71"/>
      <c r="E77" s="71"/>
      <c r="F77" s="71"/>
      <c r="G77" s="31"/>
    </row>
    <row r="78" spans="2:7" ht="15" x14ac:dyDescent="0.2">
      <c r="B78" s="71"/>
      <c r="C78" s="71"/>
      <c r="D78" s="71"/>
      <c r="E78" s="71"/>
      <c r="F78" s="71"/>
      <c r="G78" s="31"/>
    </row>
    <row r="79" spans="2:7" ht="15" x14ac:dyDescent="0.2">
      <c r="B79" s="71"/>
      <c r="C79" s="71"/>
      <c r="D79" s="71"/>
      <c r="E79" s="71"/>
      <c r="F79" s="71"/>
      <c r="G79" s="31"/>
    </row>
    <row r="80" spans="2:7" ht="15" x14ac:dyDescent="0.2">
      <c r="B80" s="71"/>
      <c r="C80" s="71"/>
      <c r="D80" s="71"/>
      <c r="E80" s="71"/>
      <c r="F80" s="71"/>
      <c r="G80" s="31"/>
    </row>
    <row r="81" spans="2:7" ht="15" x14ac:dyDescent="0.2">
      <c r="B81" s="71"/>
      <c r="C81" s="71"/>
      <c r="D81" s="71"/>
      <c r="E81" s="71"/>
      <c r="F81" s="71"/>
      <c r="G81" s="31"/>
    </row>
    <row r="82" spans="2:7" ht="15" x14ac:dyDescent="0.2">
      <c r="B82" s="71"/>
      <c r="C82" s="71"/>
      <c r="D82" s="71"/>
      <c r="E82" s="71"/>
      <c r="F82" s="71"/>
      <c r="G82" s="31"/>
    </row>
    <row r="83" spans="2:7" ht="15" x14ac:dyDescent="0.2">
      <c r="B83" s="71"/>
      <c r="C83" s="71"/>
      <c r="D83" s="71"/>
      <c r="E83" s="71"/>
      <c r="F83" s="71"/>
      <c r="G83" s="31"/>
    </row>
    <row r="84" spans="2:7" ht="15" x14ac:dyDescent="0.2">
      <c r="B84" s="71"/>
      <c r="C84" s="71"/>
      <c r="D84" s="71"/>
      <c r="E84" s="71"/>
      <c r="F84" s="71"/>
      <c r="G84" s="31"/>
    </row>
    <row r="85" spans="2:7" ht="15" x14ac:dyDescent="0.2">
      <c r="B85" s="71"/>
      <c r="C85" s="71"/>
      <c r="D85" s="71"/>
      <c r="E85" s="71"/>
      <c r="F85" s="71"/>
      <c r="G85" s="31"/>
    </row>
    <row r="86" spans="2:7" ht="15.75" x14ac:dyDescent="0.2">
      <c r="B86" s="71"/>
      <c r="C86" s="71"/>
      <c r="D86" s="71"/>
      <c r="E86" s="71"/>
      <c r="F86" s="71"/>
      <c r="G86" s="72"/>
    </row>
    <row r="87" spans="2:7" ht="15.75" x14ac:dyDescent="0.2">
      <c r="B87" s="71"/>
      <c r="C87" s="71"/>
      <c r="D87" s="71"/>
      <c r="E87" s="71"/>
      <c r="F87" s="71"/>
      <c r="G87" s="29"/>
    </row>
    <row r="88" spans="2:7" ht="15" x14ac:dyDescent="0.2">
      <c r="B88" s="71"/>
      <c r="C88" s="71"/>
      <c r="D88" s="71"/>
      <c r="E88" s="71"/>
      <c r="F88" s="71"/>
      <c r="G88" s="31"/>
    </row>
    <row r="89" spans="2:7" ht="15.75" x14ac:dyDescent="0.2">
      <c r="B89" s="71"/>
      <c r="C89" s="71"/>
      <c r="D89" s="71"/>
      <c r="E89" s="71"/>
      <c r="F89" s="71"/>
      <c r="G89" s="29"/>
    </row>
    <row r="90" spans="2:7" ht="15" x14ac:dyDescent="0.2">
      <c r="B90" s="71"/>
      <c r="C90" s="71"/>
      <c r="D90" s="71"/>
      <c r="E90" s="71"/>
      <c r="F90" s="71"/>
      <c r="G90" s="31"/>
    </row>
    <row r="91" spans="2:7" ht="15" x14ac:dyDescent="0.2">
      <c r="B91" s="71"/>
      <c r="C91" s="71"/>
      <c r="D91" s="71"/>
      <c r="E91" s="71"/>
      <c r="F91" s="71"/>
      <c r="G91" s="31"/>
    </row>
    <row r="92" spans="2:7" ht="15" x14ac:dyDescent="0.2">
      <c r="B92" s="71"/>
      <c r="C92" s="71"/>
      <c r="D92" s="71"/>
      <c r="E92" s="71"/>
      <c r="F92" s="71"/>
      <c r="G92" s="31"/>
    </row>
    <row r="93" spans="2:7" x14ac:dyDescent="0.2">
      <c r="B93" s="71"/>
      <c r="C93" s="71"/>
      <c r="D93" s="71"/>
      <c r="E93" s="71"/>
      <c r="F93" s="71"/>
      <c r="G93" s="33"/>
    </row>
    <row r="94" spans="2:7" x14ac:dyDescent="0.2">
      <c r="B94" s="71"/>
      <c r="C94" s="71"/>
      <c r="D94" s="71"/>
      <c r="E94" s="71"/>
      <c r="F94" s="71"/>
      <c r="G94" s="33"/>
    </row>
    <row r="95" spans="2:7" ht="15.75" x14ac:dyDescent="0.2">
      <c r="B95" s="71"/>
      <c r="C95" s="71"/>
      <c r="D95" s="71"/>
      <c r="E95" s="71"/>
      <c r="F95" s="71"/>
      <c r="G95" s="34"/>
    </row>
    <row r="96" spans="2:7" x14ac:dyDescent="0.2">
      <c r="B96" s="71"/>
      <c r="C96" s="71"/>
      <c r="D96" s="71"/>
      <c r="E96" s="71"/>
      <c r="F96" s="71"/>
      <c r="G96" s="35"/>
    </row>
    <row r="97" spans="2:7" ht="15" x14ac:dyDescent="0.2">
      <c r="B97" s="71"/>
      <c r="C97" s="71"/>
      <c r="D97" s="71"/>
      <c r="E97" s="71"/>
      <c r="F97" s="71"/>
      <c r="G97" s="36"/>
    </row>
    <row r="98" spans="2:7" ht="15" x14ac:dyDescent="0.2">
      <c r="B98" s="71"/>
      <c r="C98" s="71"/>
      <c r="D98" s="71"/>
      <c r="E98" s="71"/>
      <c r="F98" s="71"/>
      <c r="G98" s="31"/>
    </row>
    <row r="99" spans="2:7" ht="15" x14ac:dyDescent="0.2">
      <c r="G99" s="31"/>
    </row>
    <row r="100" spans="2:7" ht="15" x14ac:dyDescent="0.2">
      <c r="G100" s="31"/>
    </row>
    <row r="101" spans="2:7" ht="15" x14ac:dyDescent="0.2">
      <c r="G101" s="31"/>
    </row>
    <row r="102" spans="2:7" ht="15" x14ac:dyDescent="0.2">
      <c r="G102" s="31"/>
    </row>
    <row r="103" spans="2:7" ht="15.75" x14ac:dyDescent="0.2">
      <c r="G103" s="29"/>
    </row>
    <row r="104" spans="2:7" ht="15" x14ac:dyDescent="0.2">
      <c r="G104" s="31"/>
    </row>
    <row r="105" spans="2:7" ht="15" x14ac:dyDescent="0.2">
      <c r="G105" s="31"/>
    </row>
    <row r="106" spans="2:7" ht="15" x14ac:dyDescent="0.2">
      <c r="G106" s="31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53" workbookViewId="0">
      <selection activeCell="J66" sqref="J66"/>
    </sheetView>
  </sheetViews>
  <sheetFormatPr baseColWidth="10" defaultRowHeight="12.75" x14ac:dyDescent="0.2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8" spans="2:7" ht="8.25" customHeight="1" thickBot="1" x14ac:dyDescent="0.25"/>
    <row r="9" spans="2:7" ht="30" customHeight="1" thickBot="1" x14ac:dyDescent="0.25">
      <c r="B9" s="272" t="s">
        <v>163</v>
      </c>
      <c r="C9" s="273"/>
      <c r="D9" s="273"/>
      <c r="E9" s="273"/>
      <c r="F9" s="273"/>
      <c r="G9" s="274"/>
    </row>
    <row r="10" spans="2:7" x14ac:dyDescent="0.2">
      <c r="B10" s="63"/>
      <c r="C10" s="63"/>
      <c r="D10" s="63"/>
      <c r="E10" s="63"/>
      <c r="F10" s="63"/>
      <c r="G10" s="63"/>
    </row>
    <row r="11" spans="2:7" ht="40.5" customHeight="1" x14ac:dyDescent="0.2">
      <c r="B11" s="106" t="s">
        <v>24</v>
      </c>
      <c r="C11" s="106" t="s">
        <v>106</v>
      </c>
    </row>
    <row r="12" spans="2:7" ht="27.95" customHeight="1" x14ac:dyDescent="0.2">
      <c r="B12" s="66" t="s">
        <v>26</v>
      </c>
      <c r="C12" s="62">
        <v>0</v>
      </c>
    </row>
    <row r="13" spans="2:7" ht="27.95" customHeight="1" x14ac:dyDescent="0.2">
      <c r="B13" s="66" t="s">
        <v>27</v>
      </c>
      <c r="C13" s="62">
        <v>4</v>
      </c>
    </row>
    <row r="14" spans="2:7" ht="27.95" customHeight="1" x14ac:dyDescent="0.2">
      <c r="B14" s="66" t="s">
        <v>28</v>
      </c>
      <c r="C14" s="135">
        <v>3</v>
      </c>
    </row>
    <row r="15" spans="2:7" ht="27.95" customHeight="1" x14ac:dyDescent="0.2">
      <c r="B15" s="66" t="s">
        <v>29</v>
      </c>
      <c r="C15" s="135">
        <v>4</v>
      </c>
    </row>
    <row r="16" spans="2:7" ht="27.95" customHeight="1" x14ac:dyDescent="0.2">
      <c r="B16" s="66" t="s">
        <v>30</v>
      </c>
      <c r="C16" s="62">
        <v>2</v>
      </c>
    </row>
    <row r="17" spans="2:3" ht="27.95" customHeight="1" x14ac:dyDescent="0.2">
      <c r="B17" s="66" t="s">
        <v>31</v>
      </c>
      <c r="C17" s="62">
        <v>1</v>
      </c>
    </row>
    <row r="18" spans="2:3" ht="27.95" customHeight="1" x14ac:dyDescent="0.2">
      <c r="B18" s="66" t="s">
        <v>32</v>
      </c>
      <c r="C18" s="62">
        <v>0</v>
      </c>
    </row>
    <row r="19" spans="2:3" ht="27.95" customHeight="1" x14ac:dyDescent="0.2">
      <c r="B19" s="66" t="s">
        <v>33</v>
      </c>
      <c r="C19" s="62">
        <v>0</v>
      </c>
    </row>
    <row r="20" spans="2:3" ht="27.95" customHeight="1" x14ac:dyDescent="0.2">
      <c r="B20" s="66" t="s">
        <v>34</v>
      </c>
      <c r="C20" s="62">
        <v>0</v>
      </c>
    </row>
    <row r="21" spans="2:3" ht="27.95" customHeight="1" x14ac:dyDescent="0.2">
      <c r="B21" s="66" t="s">
        <v>35</v>
      </c>
      <c r="C21" s="62">
        <v>0</v>
      </c>
    </row>
    <row r="22" spans="2:3" ht="27.95" customHeight="1" x14ac:dyDescent="0.2">
      <c r="B22" s="66" t="s">
        <v>36</v>
      </c>
      <c r="C22" s="62">
        <v>0</v>
      </c>
    </row>
    <row r="23" spans="2:3" ht="27.95" customHeight="1" x14ac:dyDescent="0.2">
      <c r="B23" s="66" t="s">
        <v>37</v>
      </c>
      <c r="C23" s="62">
        <v>0</v>
      </c>
    </row>
    <row r="24" spans="2:3" ht="27.95" customHeight="1" x14ac:dyDescent="0.2">
      <c r="B24" s="66" t="s">
        <v>38</v>
      </c>
      <c r="C24" s="151">
        <v>0</v>
      </c>
    </row>
    <row r="25" spans="2:3" ht="27.95" customHeight="1" x14ac:dyDescent="0.2">
      <c r="B25" s="66" t="s">
        <v>39</v>
      </c>
      <c r="C25" s="62">
        <v>0</v>
      </c>
    </row>
    <row r="26" spans="2:3" ht="27.95" customHeight="1" x14ac:dyDescent="0.2">
      <c r="B26" s="66" t="s">
        <v>40</v>
      </c>
      <c r="C26" s="62">
        <v>0</v>
      </c>
    </row>
    <row r="27" spans="2:3" ht="27.95" customHeight="1" x14ac:dyDescent="0.2">
      <c r="B27" s="66" t="s">
        <v>41</v>
      </c>
      <c r="C27" s="62">
        <v>1</v>
      </c>
    </row>
    <row r="28" spans="2:3" ht="27.95" customHeight="1" x14ac:dyDescent="0.2">
      <c r="B28" s="66" t="s">
        <v>42</v>
      </c>
      <c r="C28" s="62">
        <v>1</v>
      </c>
    </row>
    <row r="29" spans="2:3" ht="27.95" customHeight="1" x14ac:dyDescent="0.2">
      <c r="B29" s="66" t="s">
        <v>43</v>
      </c>
      <c r="C29" s="62">
        <v>1</v>
      </c>
    </row>
    <row r="30" spans="2:3" ht="27.95" customHeight="1" x14ac:dyDescent="0.2">
      <c r="B30" s="66" t="s">
        <v>44</v>
      </c>
      <c r="C30" s="62">
        <v>4</v>
      </c>
    </row>
    <row r="31" spans="2:3" ht="27.95" customHeight="1" x14ac:dyDescent="0.2">
      <c r="B31" s="66" t="s">
        <v>45</v>
      </c>
      <c r="C31" s="62">
        <v>4</v>
      </c>
    </row>
    <row r="32" spans="2:3" ht="27.95" customHeight="1" x14ac:dyDescent="0.2">
      <c r="B32" s="66" t="s">
        <v>46</v>
      </c>
      <c r="C32" s="62">
        <v>0</v>
      </c>
    </row>
    <row r="33" spans="2:9" ht="27.95" customHeight="1" x14ac:dyDescent="0.2">
      <c r="B33" s="66" t="s">
        <v>47</v>
      </c>
      <c r="C33" s="135">
        <v>1</v>
      </c>
    </row>
    <row r="34" spans="2:9" ht="27.95" customHeight="1" x14ac:dyDescent="0.2">
      <c r="B34" s="66" t="s">
        <v>48</v>
      </c>
      <c r="C34" s="62">
        <v>0</v>
      </c>
    </row>
    <row r="35" spans="2:9" ht="27.95" customHeight="1" x14ac:dyDescent="0.2">
      <c r="B35" s="67" t="s">
        <v>49</v>
      </c>
      <c r="C35" s="62">
        <v>2</v>
      </c>
    </row>
    <row r="36" spans="2:9" s="73" customFormat="1" ht="5.25" customHeight="1" thickBot="1" x14ac:dyDescent="0.25">
      <c r="B36" s="59"/>
      <c r="C36" s="60"/>
    </row>
    <row r="37" spans="2:9" ht="27.95" customHeight="1" thickTop="1" x14ac:dyDescent="0.2">
      <c r="B37" s="68" t="s">
        <v>5</v>
      </c>
      <c r="C37" s="69">
        <f>SUM(C12:C36)</f>
        <v>28</v>
      </c>
    </row>
    <row r="38" spans="2:9" ht="27.95" customHeight="1" x14ac:dyDescent="0.2">
      <c r="B38" s="28"/>
      <c r="C38" s="29"/>
      <c r="D38" s="29"/>
      <c r="E38" s="29"/>
      <c r="F38" s="29"/>
      <c r="G38" s="31"/>
    </row>
    <row r="39" spans="2:9" ht="27.95" customHeight="1" x14ac:dyDescent="0.2">
      <c r="B39" s="30"/>
      <c r="C39" s="31"/>
      <c r="D39" s="31"/>
      <c r="E39" s="31"/>
      <c r="F39" s="31"/>
      <c r="G39" s="31"/>
    </row>
    <row r="40" spans="2:9" ht="14.25" customHeight="1" x14ac:dyDescent="0.2">
      <c r="B40" s="28"/>
      <c r="C40" s="28"/>
      <c r="D40" s="28"/>
      <c r="E40" s="29"/>
      <c r="F40" s="29"/>
      <c r="G40" s="31"/>
    </row>
    <row r="41" spans="2:9" ht="30.95" customHeight="1" x14ac:dyDescent="0.2">
      <c r="B41" s="30"/>
      <c r="C41" s="31"/>
      <c r="D41" s="31"/>
      <c r="E41" s="31"/>
      <c r="F41" s="31"/>
      <c r="G41" s="31"/>
    </row>
    <row r="42" spans="2:9" ht="30.95" customHeight="1" x14ac:dyDescent="0.2">
      <c r="B42" s="30"/>
      <c r="C42" s="31"/>
      <c r="D42" s="31"/>
      <c r="E42" s="31"/>
      <c r="F42" s="31"/>
      <c r="G42" s="31"/>
    </row>
    <row r="43" spans="2:9" ht="30.95" customHeight="1" x14ac:dyDescent="0.2">
      <c r="B43" s="275" t="s">
        <v>164</v>
      </c>
      <c r="C43" s="275"/>
      <c r="D43" s="275"/>
      <c r="E43" s="275"/>
      <c r="F43" s="275"/>
      <c r="G43" s="275"/>
      <c r="H43" s="275"/>
      <c r="I43" s="275"/>
    </row>
    <row r="44" spans="2:9" ht="30.95" customHeight="1" x14ac:dyDescent="0.2">
      <c r="B44" s="33"/>
      <c r="C44" s="33"/>
      <c r="D44" s="33"/>
      <c r="E44" s="33"/>
      <c r="F44" s="33"/>
      <c r="G44" s="31"/>
    </row>
    <row r="45" spans="2:9" ht="33" customHeight="1" x14ac:dyDescent="0.2">
      <c r="B45" s="106" t="s">
        <v>51</v>
      </c>
      <c r="C45" s="106" t="s">
        <v>106</v>
      </c>
      <c r="D45" s="33"/>
      <c r="E45" s="33"/>
      <c r="F45" s="33"/>
      <c r="G45" s="31"/>
    </row>
    <row r="46" spans="2:9" ht="21.95" customHeight="1" x14ac:dyDescent="0.2">
      <c r="B46" s="38" t="s">
        <v>52</v>
      </c>
      <c r="C46" s="62">
        <v>1</v>
      </c>
      <c r="D46" s="34"/>
      <c r="E46" s="34"/>
      <c r="F46" s="34"/>
      <c r="G46" s="31"/>
    </row>
    <row r="47" spans="2:9" ht="21.95" customHeight="1" x14ac:dyDescent="0.2">
      <c r="B47" s="21" t="s">
        <v>53</v>
      </c>
      <c r="C47" s="135">
        <v>5</v>
      </c>
      <c r="D47" s="35"/>
      <c r="E47" s="35"/>
      <c r="F47" s="35"/>
      <c r="G47" s="31"/>
    </row>
    <row r="48" spans="2:9" ht="21.95" customHeight="1" x14ac:dyDescent="0.2">
      <c r="B48" s="21" t="s">
        <v>54</v>
      </c>
      <c r="C48" s="135">
        <v>7</v>
      </c>
      <c r="D48" s="36"/>
      <c r="E48" s="36"/>
      <c r="F48" s="36"/>
      <c r="G48" s="31"/>
    </row>
    <row r="49" spans="2:7" ht="21.95" customHeight="1" x14ac:dyDescent="0.2">
      <c r="B49" s="21" t="s">
        <v>55</v>
      </c>
      <c r="C49" s="135">
        <v>7</v>
      </c>
      <c r="D49" s="31"/>
      <c r="E49" s="31"/>
      <c r="F49" s="31"/>
      <c r="G49" s="31"/>
    </row>
    <row r="50" spans="2:7" ht="21.95" customHeight="1" x14ac:dyDescent="0.2">
      <c r="B50" s="21" t="s">
        <v>56</v>
      </c>
      <c r="C50" s="143">
        <v>4</v>
      </c>
      <c r="D50" s="31"/>
      <c r="E50" s="31"/>
      <c r="F50" s="31"/>
      <c r="G50" s="31"/>
    </row>
    <row r="51" spans="2:7" ht="21.95" customHeight="1" x14ac:dyDescent="0.2">
      <c r="B51" s="21" t="s">
        <v>57</v>
      </c>
      <c r="C51" s="62">
        <v>1</v>
      </c>
      <c r="D51" s="31"/>
      <c r="E51" s="31"/>
      <c r="F51" s="31"/>
      <c r="G51" s="31"/>
    </row>
    <row r="52" spans="2:7" ht="21.95" customHeight="1" x14ac:dyDescent="0.2">
      <c r="B52" s="21" t="s">
        <v>58</v>
      </c>
      <c r="C52" s="62">
        <v>1</v>
      </c>
      <c r="D52" s="31"/>
      <c r="E52" s="31"/>
      <c r="F52" s="31"/>
      <c r="G52" s="31"/>
    </row>
    <row r="53" spans="2:7" ht="21.95" customHeight="1" x14ac:dyDescent="0.2">
      <c r="B53" s="21" t="s">
        <v>59</v>
      </c>
      <c r="C53" s="62">
        <v>1</v>
      </c>
      <c r="D53" s="31"/>
      <c r="E53" s="31"/>
      <c r="F53" s="31"/>
      <c r="G53" s="31"/>
    </row>
    <row r="54" spans="2:7" ht="21.95" customHeight="1" x14ac:dyDescent="0.2">
      <c r="B54" s="21" t="s">
        <v>60</v>
      </c>
      <c r="C54" s="62">
        <v>0</v>
      </c>
      <c r="D54" s="29"/>
      <c r="E54" s="29"/>
      <c r="F54" s="29"/>
      <c r="G54" s="31"/>
    </row>
    <row r="55" spans="2:7" ht="21.95" customHeight="1" x14ac:dyDescent="0.2">
      <c r="B55" s="21" t="s">
        <v>61</v>
      </c>
      <c r="C55" s="62">
        <v>0</v>
      </c>
      <c r="D55" s="31"/>
      <c r="E55" s="31"/>
      <c r="F55" s="31"/>
      <c r="G55" s="31"/>
    </row>
    <row r="56" spans="2:7" ht="21.95" customHeight="1" x14ac:dyDescent="0.2">
      <c r="B56" s="21" t="s">
        <v>62</v>
      </c>
      <c r="C56" s="62">
        <v>1</v>
      </c>
      <c r="D56" s="31"/>
      <c r="E56" s="31"/>
      <c r="F56" s="31"/>
      <c r="G56" s="31"/>
    </row>
    <row r="57" spans="2:7" ht="21.95" customHeight="1" x14ac:dyDescent="0.2">
      <c r="B57" s="21" t="s">
        <v>63</v>
      </c>
      <c r="C57" s="62">
        <v>0</v>
      </c>
      <c r="D57" s="31"/>
      <c r="E57" s="31"/>
      <c r="F57" s="31"/>
      <c r="G57" s="31"/>
    </row>
    <row r="58" spans="2:7" ht="21.95" customHeight="1" x14ac:dyDescent="0.2">
      <c r="B58" s="21" t="s">
        <v>64</v>
      </c>
      <c r="C58" s="62">
        <v>0</v>
      </c>
      <c r="D58" s="71"/>
      <c r="E58" s="71"/>
      <c r="F58" s="71"/>
      <c r="G58" s="31"/>
    </row>
    <row r="59" spans="2:7" ht="21.95" customHeight="1" x14ac:dyDescent="0.2">
      <c r="B59" s="21" t="s">
        <v>65</v>
      </c>
      <c r="C59" s="62">
        <v>0</v>
      </c>
      <c r="D59" s="71"/>
      <c r="E59" s="71"/>
      <c r="F59" s="71"/>
      <c r="G59" s="31"/>
    </row>
    <row r="60" spans="2:7" ht="21.95" customHeight="1" x14ac:dyDescent="0.2">
      <c r="B60" s="21" t="s">
        <v>66</v>
      </c>
      <c r="C60" s="62">
        <v>0</v>
      </c>
      <c r="D60" s="71"/>
      <c r="E60" s="71"/>
      <c r="F60" s="71"/>
      <c r="G60" s="31"/>
    </row>
    <row r="61" spans="2:7" ht="21.95" customHeight="1" x14ac:dyDescent="0.2">
      <c r="B61" s="137" t="s">
        <v>101</v>
      </c>
      <c r="C61" s="138">
        <v>0</v>
      </c>
      <c r="D61" s="71"/>
      <c r="E61" s="71"/>
      <c r="F61" s="71"/>
      <c r="G61" s="31"/>
    </row>
    <row r="62" spans="2:7" ht="21.95" customHeight="1" x14ac:dyDescent="0.2">
      <c r="B62" s="141" t="s">
        <v>109</v>
      </c>
      <c r="C62" s="142">
        <v>0</v>
      </c>
      <c r="D62" s="71"/>
      <c r="E62" s="71"/>
      <c r="F62" s="71"/>
      <c r="G62" s="31"/>
    </row>
    <row r="63" spans="2:7" ht="21.95" customHeight="1" x14ac:dyDescent="0.2">
      <c r="B63" s="139" t="s">
        <v>5</v>
      </c>
      <c r="C63" s="140">
        <f>SUM(C46:C62)</f>
        <v>28</v>
      </c>
      <c r="D63" s="71"/>
      <c r="E63" s="71"/>
      <c r="F63" s="71"/>
      <c r="G63" s="31"/>
    </row>
    <row r="64" spans="2:7" ht="21.95" customHeight="1" x14ac:dyDescent="0.2">
      <c r="B64" s="71"/>
      <c r="C64" s="71"/>
      <c r="D64" s="71"/>
      <c r="E64" s="71"/>
      <c r="F64" s="71"/>
      <c r="G64" s="31"/>
    </row>
    <row r="65" spans="2:7" ht="25.5" customHeight="1" thickBot="1" x14ac:dyDescent="0.25">
      <c r="E65" s="71"/>
      <c r="F65" s="71"/>
      <c r="G65" s="31"/>
    </row>
    <row r="66" spans="2:7" ht="57" customHeight="1" x14ac:dyDescent="0.2">
      <c r="B66" s="278" t="s">
        <v>113</v>
      </c>
      <c r="C66" s="279"/>
      <c r="D66" s="117"/>
      <c r="E66" s="71"/>
      <c r="F66" s="71"/>
      <c r="G66" s="31"/>
    </row>
    <row r="67" spans="2:7" ht="13.5" customHeight="1" x14ac:dyDescent="0.2">
      <c r="B67" s="280" t="s">
        <v>139</v>
      </c>
      <c r="C67" s="280"/>
      <c r="D67" s="71"/>
      <c r="E67" s="71"/>
      <c r="F67" s="71"/>
      <c r="G67" s="31"/>
    </row>
    <row r="68" spans="2:7" ht="21.95" customHeight="1" x14ac:dyDescent="0.2">
      <c r="B68" s="107" t="s">
        <v>114</v>
      </c>
      <c r="C68" s="108" t="s">
        <v>99</v>
      </c>
      <c r="D68" s="71"/>
      <c r="E68" s="71"/>
      <c r="F68" s="71"/>
      <c r="G68" s="31"/>
    </row>
    <row r="69" spans="2:7" ht="27" customHeight="1" x14ac:dyDescent="0.2">
      <c r="B69" s="109" t="s">
        <v>97</v>
      </c>
      <c r="C69" s="110">
        <v>26</v>
      </c>
      <c r="D69" s="71"/>
      <c r="E69" s="71"/>
      <c r="F69" s="71"/>
      <c r="G69" s="31"/>
    </row>
    <row r="70" spans="2:7" ht="21.95" customHeight="1" x14ac:dyDescent="0.2">
      <c r="B70" s="111" t="s">
        <v>98</v>
      </c>
      <c r="C70" s="112">
        <v>2</v>
      </c>
      <c r="D70" s="71"/>
      <c r="E70" s="71"/>
      <c r="F70" s="71"/>
      <c r="G70" s="31"/>
    </row>
    <row r="71" spans="2:7" ht="21.95" customHeight="1" x14ac:dyDescent="0.2">
      <c r="E71" s="71"/>
      <c r="F71" s="71"/>
      <c r="G71" s="31"/>
    </row>
    <row r="72" spans="2:7" ht="15" x14ac:dyDescent="0.2">
      <c r="E72" s="71"/>
      <c r="F72" s="71"/>
      <c r="G72" s="31"/>
    </row>
    <row r="73" spans="2:7" ht="15" x14ac:dyDescent="0.2">
      <c r="E73" s="71"/>
      <c r="F73" s="71"/>
      <c r="G73" s="31"/>
    </row>
    <row r="74" spans="2:7" ht="15" x14ac:dyDescent="0.2">
      <c r="B74" s="71"/>
      <c r="C74" s="71"/>
      <c r="D74" s="71"/>
      <c r="E74" s="71"/>
      <c r="F74" s="71"/>
      <c r="G74" s="31"/>
    </row>
    <row r="75" spans="2:7" ht="15.75" thickBot="1" x14ac:dyDescent="0.25">
      <c r="B75" s="71"/>
      <c r="C75" s="71"/>
      <c r="D75" s="71"/>
      <c r="E75" s="71"/>
      <c r="F75" s="71"/>
      <c r="G75" s="31"/>
    </row>
    <row r="76" spans="2:7" ht="27.75" customHeight="1" thickBot="1" x14ac:dyDescent="0.25">
      <c r="B76" s="276" t="s">
        <v>100</v>
      </c>
      <c r="C76" s="277"/>
      <c r="D76" s="71"/>
      <c r="E76" s="71"/>
      <c r="F76" s="71"/>
      <c r="G76" s="31"/>
    </row>
    <row r="77" spans="2:7" ht="15" x14ac:dyDescent="0.2">
      <c r="B77" s="113" t="s">
        <v>13</v>
      </c>
      <c r="C77" s="114">
        <v>27</v>
      </c>
      <c r="D77" s="71"/>
      <c r="E77" s="71"/>
      <c r="F77" s="71"/>
      <c r="G77" s="31"/>
    </row>
    <row r="78" spans="2:7" ht="15.75" thickBot="1" x14ac:dyDescent="0.25">
      <c r="B78" s="115" t="s">
        <v>14</v>
      </c>
      <c r="C78" s="116">
        <v>1</v>
      </c>
      <c r="D78" s="71"/>
      <c r="E78" s="71"/>
      <c r="F78" s="71"/>
      <c r="G78" s="31"/>
    </row>
    <row r="79" spans="2:7" ht="15" x14ac:dyDescent="0.2">
      <c r="B79" s="71"/>
      <c r="C79" s="71"/>
      <c r="D79" s="71"/>
      <c r="E79" s="71"/>
      <c r="F79" s="71"/>
      <c r="G79" s="31"/>
    </row>
    <row r="80" spans="2:7" ht="15" x14ac:dyDescent="0.2">
      <c r="B80" s="71"/>
      <c r="C80" s="71"/>
      <c r="D80" s="71"/>
      <c r="E80" s="71"/>
      <c r="F80" s="71"/>
      <c r="G80" s="31"/>
    </row>
    <row r="81" spans="2:7" ht="15.75" x14ac:dyDescent="0.2">
      <c r="B81" s="71"/>
      <c r="C81" s="71"/>
      <c r="D81" s="71"/>
      <c r="E81" s="71"/>
      <c r="F81" s="71"/>
      <c r="G81" s="72"/>
    </row>
    <row r="82" spans="2:7" ht="15.75" x14ac:dyDescent="0.2">
      <c r="B82" s="71"/>
      <c r="C82" s="71"/>
      <c r="D82" s="71"/>
      <c r="E82" s="71"/>
      <c r="F82" s="71"/>
      <c r="G82" s="29"/>
    </row>
    <row r="83" spans="2:7" ht="15" x14ac:dyDescent="0.2">
      <c r="B83" s="71"/>
      <c r="C83" s="71"/>
      <c r="D83" s="71"/>
      <c r="E83" s="71"/>
      <c r="F83" s="71"/>
      <c r="G83" s="31"/>
    </row>
    <row r="84" spans="2:7" ht="15.75" x14ac:dyDescent="0.2">
      <c r="B84" s="71"/>
      <c r="C84" s="71"/>
      <c r="D84" s="71"/>
      <c r="E84" s="71"/>
      <c r="F84" s="71"/>
      <c r="G84" s="29"/>
    </row>
    <row r="85" spans="2:7" ht="15" x14ac:dyDescent="0.2">
      <c r="B85" s="71"/>
      <c r="C85" s="71"/>
      <c r="D85" s="71"/>
      <c r="E85" s="71"/>
      <c r="F85" s="71"/>
      <c r="G85" s="31"/>
    </row>
    <row r="86" spans="2:7" ht="15" x14ac:dyDescent="0.2">
      <c r="D86" s="71"/>
      <c r="E86" s="71"/>
      <c r="F86" s="71"/>
      <c r="G86" s="31"/>
    </row>
    <row r="87" spans="2:7" ht="15" x14ac:dyDescent="0.2">
      <c r="D87" s="71"/>
      <c r="E87" s="71"/>
      <c r="F87" s="71"/>
      <c r="G87" s="31"/>
    </row>
    <row r="88" spans="2:7" x14ac:dyDescent="0.2">
      <c r="D88" s="71"/>
      <c r="E88" s="71"/>
      <c r="F88" s="71"/>
      <c r="G88" s="33"/>
    </row>
    <row r="89" spans="2:7" x14ac:dyDescent="0.2">
      <c r="D89" s="71"/>
      <c r="E89" s="71"/>
      <c r="F89" s="71"/>
      <c r="G89" s="33"/>
    </row>
    <row r="90" spans="2:7" ht="15.75" x14ac:dyDescent="0.2">
      <c r="D90" s="71"/>
      <c r="E90" s="71"/>
      <c r="F90" s="71"/>
      <c r="G90" s="34"/>
    </row>
    <row r="91" spans="2:7" x14ac:dyDescent="0.2">
      <c r="D91" s="71"/>
      <c r="E91" s="71"/>
      <c r="F91" s="71"/>
      <c r="G91" s="35"/>
    </row>
    <row r="92" spans="2:7" ht="15" x14ac:dyDescent="0.2">
      <c r="D92" s="71"/>
      <c r="E92" s="71"/>
      <c r="F92" s="71"/>
      <c r="G92" s="36"/>
    </row>
    <row r="93" spans="2:7" ht="15" x14ac:dyDescent="0.2">
      <c r="D93" s="71"/>
      <c r="E93" s="71"/>
      <c r="F93" s="71"/>
      <c r="G93" s="31"/>
    </row>
    <row r="94" spans="2:7" ht="15" x14ac:dyDescent="0.2">
      <c r="G94" s="31"/>
    </row>
    <row r="95" spans="2:7" ht="15" x14ac:dyDescent="0.2">
      <c r="G95" s="31"/>
    </row>
    <row r="96" spans="2:7" ht="15" x14ac:dyDescent="0.2">
      <c r="G96" s="31"/>
    </row>
    <row r="97" spans="7:7" ht="15" x14ac:dyDescent="0.2">
      <c r="G97" s="31"/>
    </row>
    <row r="98" spans="7:7" ht="15.75" x14ac:dyDescent="0.2">
      <c r="G98" s="29"/>
    </row>
    <row r="99" spans="7:7" ht="15" x14ac:dyDescent="0.2">
      <c r="G99" s="31"/>
    </row>
    <row r="100" spans="7:7" ht="15" x14ac:dyDescent="0.2">
      <c r="G100" s="31"/>
    </row>
    <row r="101" spans="7:7" ht="15" x14ac:dyDescent="0.2">
      <c r="G101" s="31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62"/>
  <sheetViews>
    <sheetView showGridLines="0" topLeftCell="A25" workbookViewId="0">
      <selection activeCell="E20" sqref="E20"/>
    </sheetView>
  </sheetViews>
  <sheetFormatPr baseColWidth="10" defaultRowHeight="12.75" x14ac:dyDescent="0.2"/>
  <cols>
    <col min="1" max="1" width="4.7109375" style="19" customWidth="1"/>
    <col min="2" max="2" width="67.28515625" style="19" customWidth="1"/>
    <col min="3" max="3" width="41.855468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72" t="s">
        <v>165</v>
      </c>
      <c r="C10" s="274"/>
    </row>
    <row r="11" spans="2:3" ht="3" customHeight="1" x14ac:dyDescent="0.2">
      <c r="B11" s="74"/>
      <c r="C11" s="75"/>
    </row>
    <row r="12" spans="2:3" ht="36" customHeight="1" x14ac:dyDescent="0.2">
      <c r="B12" s="95" t="s">
        <v>74</v>
      </c>
      <c r="C12" s="96" t="s">
        <v>75</v>
      </c>
    </row>
    <row r="13" spans="2:3" ht="27.95" customHeight="1" x14ac:dyDescent="0.2">
      <c r="B13" s="76" t="s">
        <v>76</v>
      </c>
      <c r="C13" s="77">
        <v>510</v>
      </c>
    </row>
    <row r="14" spans="2:3" ht="27.95" customHeight="1" x14ac:dyDescent="0.2">
      <c r="B14" s="76" t="s">
        <v>77</v>
      </c>
      <c r="C14" s="77">
        <v>413</v>
      </c>
    </row>
    <row r="15" spans="2:3" ht="27.95" customHeight="1" x14ac:dyDescent="0.2">
      <c r="B15" s="76" t="s">
        <v>78</v>
      </c>
      <c r="C15" s="77">
        <v>401</v>
      </c>
    </row>
    <row r="16" spans="2:3" ht="27.95" customHeight="1" x14ac:dyDescent="0.2">
      <c r="B16" s="76" t="s">
        <v>79</v>
      </c>
      <c r="C16" s="77">
        <v>0</v>
      </c>
    </row>
    <row r="17" spans="2:3" ht="27.95" customHeight="1" x14ac:dyDescent="0.2">
      <c r="B17" s="76" t="s">
        <v>80</v>
      </c>
      <c r="C17" s="77">
        <v>100</v>
      </c>
    </row>
    <row r="18" spans="2:3" ht="27.95" customHeight="1" thickBot="1" x14ac:dyDescent="0.25">
      <c r="B18" s="78" t="s">
        <v>81</v>
      </c>
      <c r="C18" s="79">
        <v>38</v>
      </c>
    </row>
    <row r="19" spans="2:3" ht="4.5" customHeight="1" thickBot="1" x14ac:dyDescent="0.25">
      <c r="B19" s="80"/>
      <c r="C19" s="81"/>
    </row>
    <row r="20" spans="2:3" ht="33.75" customHeight="1" thickBot="1" x14ac:dyDescent="0.25">
      <c r="B20" s="221" t="s">
        <v>96</v>
      </c>
      <c r="C20" s="98"/>
    </row>
    <row r="21" spans="2:3" ht="3.75" customHeight="1" thickBot="1" x14ac:dyDescent="0.25">
      <c r="B21" s="82"/>
      <c r="C21" s="83"/>
    </row>
    <row r="22" spans="2:3" ht="27.95" customHeight="1" x14ac:dyDescent="0.2">
      <c r="B22" s="84" t="s">
        <v>82</v>
      </c>
      <c r="C22" s="85"/>
    </row>
    <row r="23" spans="2:3" ht="27.95" customHeight="1" x14ac:dyDescent="0.2">
      <c r="B23" s="76" t="s">
        <v>83</v>
      </c>
      <c r="C23" s="86">
        <v>581</v>
      </c>
    </row>
    <row r="24" spans="2:3" ht="27.95" customHeight="1" x14ac:dyDescent="0.2">
      <c r="B24" s="76" t="s">
        <v>84</v>
      </c>
      <c r="C24" s="86">
        <v>3</v>
      </c>
    </row>
    <row r="25" spans="2:3" ht="27.95" customHeight="1" x14ac:dyDescent="0.2">
      <c r="B25" s="100" t="s">
        <v>85</v>
      </c>
      <c r="C25" s="102">
        <v>49</v>
      </c>
    </row>
    <row r="26" spans="2:3" ht="27.95" customHeight="1" x14ac:dyDescent="0.2">
      <c r="B26" s="101" t="s">
        <v>86</v>
      </c>
      <c r="C26" s="103">
        <v>0</v>
      </c>
    </row>
    <row r="27" spans="2:3" ht="27.95" customHeight="1" x14ac:dyDescent="0.2">
      <c r="B27" s="101" t="s">
        <v>87</v>
      </c>
      <c r="C27" s="103">
        <v>9</v>
      </c>
    </row>
    <row r="28" spans="2:3" ht="27.95" customHeight="1" x14ac:dyDescent="0.2">
      <c r="B28" s="101" t="s">
        <v>88</v>
      </c>
      <c r="C28" s="103">
        <v>0</v>
      </c>
    </row>
    <row r="29" spans="2:3" ht="27.95" customHeight="1" x14ac:dyDescent="0.2">
      <c r="B29" s="101" t="s">
        <v>89</v>
      </c>
      <c r="C29" s="103">
        <v>0</v>
      </c>
    </row>
    <row r="30" spans="2:3" ht="32.25" customHeight="1" x14ac:dyDescent="0.2">
      <c r="B30" s="101" t="s">
        <v>90</v>
      </c>
      <c r="C30" s="103">
        <v>1</v>
      </c>
    </row>
    <row r="31" spans="2:3" ht="10.5" customHeight="1" thickBot="1" x14ac:dyDescent="0.25">
      <c r="B31" s="104"/>
      <c r="C31" s="105"/>
    </row>
    <row r="32" spans="2:3" ht="11.25" customHeight="1" thickBot="1" x14ac:dyDescent="0.25">
      <c r="B32" s="87"/>
      <c r="C32" s="31"/>
    </row>
    <row r="33" spans="2:6" ht="48" customHeight="1" thickBot="1" x14ac:dyDescent="0.25">
      <c r="B33" s="88" t="s">
        <v>107</v>
      </c>
      <c r="C33" s="89">
        <f>SUM(C23:C30)</f>
        <v>643</v>
      </c>
      <c r="D33" s="201"/>
      <c r="E33" s="201"/>
      <c r="F33" s="201"/>
    </row>
    <row r="34" spans="2:6" ht="11.25" customHeight="1" thickBot="1" x14ac:dyDescent="0.25">
      <c r="B34" s="90"/>
      <c r="C34" s="91"/>
    </row>
    <row r="35" spans="2:6" ht="30" customHeight="1" thickBot="1" x14ac:dyDescent="0.25">
      <c r="B35" s="221" t="s">
        <v>95</v>
      </c>
      <c r="C35" s="97"/>
    </row>
    <row r="36" spans="2:6" ht="10.5" customHeight="1" thickBot="1" x14ac:dyDescent="0.25">
      <c r="B36" s="92"/>
      <c r="C36" s="83"/>
    </row>
    <row r="37" spans="2:6" ht="27.95" customHeight="1" x14ac:dyDescent="0.2">
      <c r="B37" s="84" t="s">
        <v>91</v>
      </c>
      <c r="C37" s="93"/>
    </row>
    <row r="38" spans="2:6" ht="25.5" customHeight="1" x14ac:dyDescent="0.2">
      <c r="B38" s="76" t="s">
        <v>92</v>
      </c>
      <c r="C38" s="77">
        <v>119</v>
      </c>
    </row>
    <row r="39" spans="2:6" ht="24.75" customHeight="1" x14ac:dyDescent="0.2">
      <c r="B39" s="76" t="s">
        <v>93</v>
      </c>
      <c r="C39" s="77">
        <v>148</v>
      </c>
    </row>
    <row r="40" spans="2:6" ht="24" customHeight="1" thickBot="1" x14ac:dyDescent="0.25">
      <c r="B40" s="78" t="s">
        <v>94</v>
      </c>
      <c r="C40" s="79">
        <v>66</v>
      </c>
    </row>
    <row r="41" spans="2:6" ht="10.5" customHeight="1" thickBot="1" x14ac:dyDescent="0.25">
      <c r="B41" s="87"/>
      <c r="C41" s="31"/>
    </row>
    <row r="42" spans="2:6" ht="27.95" customHeight="1" x14ac:dyDescent="0.2">
      <c r="B42" s="49" t="s">
        <v>5</v>
      </c>
      <c r="C42" s="94">
        <f>SUM(C38:C41)</f>
        <v>333</v>
      </c>
    </row>
    <row r="43" spans="2:6" ht="27.95" customHeight="1" x14ac:dyDescent="0.2">
      <c r="B43" s="24"/>
      <c r="C43" s="25"/>
    </row>
    <row r="44" spans="2:6" ht="27.95" customHeight="1" x14ac:dyDescent="0.2">
      <c r="B44" s="27"/>
      <c r="C44" s="26"/>
    </row>
    <row r="45" spans="2:6" ht="27.95" customHeight="1" x14ac:dyDescent="0.2">
      <c r="B45" s="28"/>
      <c r="C45" s="28"/>
    </row>
    <row r="46" spans="2:6" ht="30.95" customHeight="1" x14ac:dyDescent="0.2">
      <c r="B46" s="30"/>
      <c r="C46" s="31"/>
    </row>
    <row r="47" spans="2:6" ht="30.95" customHeight="1" x14ac:dyDescent="0.2">
      <c r="B47" s="30"/>
      <c r="C47" s="31"/>
    </row>
    <row r="48" spans="2:6" ht="30.95" customHeight="1" x14ac:dyDescent="0.2">
      <c r="B48" s="32"/>
      <c r="C48" s="31"/>
    </row>
    <row r="49" spans="2:3" ht="30.95" customHeight="1" x14ac:dyDescent="0.2">
      <c r="B49" s="33"/>
      <c r="C49" s="33"/>
    </row>
    <row r="50" spans="2:3" ht="30.95" customHeight="1" x14ac:dyDescent="0.2">
      <c r="B50" s="33"/>
      <c r="C50" s="33"/>
    </row>
    <row r="51" spans="2:3" ht="30.95" customHeight="1" x14ac:dyDescent="0.2">
      <c r="B51" s="34"/>
      <c r="C51" s="34"/>
    </row>
    <row r="52" spans="2:3" ht="30.95" customHeight="1" x14ac:dyDescent="0.2">
      <c r="B52" s="35"/>
      <c r="C52" s="35"/>
    </row>
    <row r="53" spans="2:3" ht="30.95" customHeight="1" x14ac:dyDescent="0.2">
      <c r="B53" s="36"/>
      <c r="C53" s="36"/>
    </row>
    <row r="54" spans="2:3" ht="30.95" customHeight="1" x14ac:dyDescent="0.2">
      <c r="B54" s="30"/>
      <c r="C54" s="31"/>
    </row>
    <row r="55" spans="2:3" ht="30.95" customHeight="1" x14ac:dyDescent="0.2">
      <c r="B55" s="30"/>
      <c r="C55" s="31"/>
    </row>
    <row r="56" spans="2:3" ht="30.95" customHeight="1" x14ac:dyDescent="0.2">
      <c r="B56" s="30"/>
      <c r="C56" s="31"/>
    </row>
    <row r="57" spans="2:3" ht="30.95" customHeight="1" x14ac:dyDescent="0.2">
      <c r="B57" s="30"/>
      <c r="C57" s="31"/>
    </row>
    <row r="58" spans="2:3" ht="30.95" customHeight="1" x14ac:dyDescent="0.2">
      <c r="B58" s="30"/>
      <c r="C58" s="31"/>
    </row>
    <row r="59" spans="2:3" ht="30.95" customHeight="1" x14ac:dyDescent="0.2">
      <c r="B59" s="37"/>
      <c r="C59" s="29"/>
    </row>
    <row r="60" spans="2:3" ht="30.95" customHeight="1" x14ac:dyDescent="0.2">
      <c r="B60" s="30"/>
      <c r="C60" s="31"/>
    </row>
    <row r="61" spans="2:3" ht="30.95" customHeight="1" x14ac:dyDescent="0.2">
      <c r="B61" s="30"/>
      <c r="C61" s="31"/>
    </row>
    <row r="62" spans="2:3" ht="30.95" customHeight="1" x14ac:dyDescent="0.2">
      <c r="B62" s="32"/>
      <c r="C62" s="31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8"/>
  <sheetViews>
    <sheetView showGridLines="0" view="pageLayout" topLeftCell="A7" zoomScale="75" zoomScaleNormal="50" zoomScaleSheetLayoutView="75" zoomScalePageLayoutView="75" workbookViewId="0">
      <selection activeCell="H29" sqref="H29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67" t="s">
        <v>167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128"/>
    </row>
    <row r="11" spans="2:16" x14ac:dyDescent="0.2">
      <c r="B11" s="5"/>
      <c r="C11" s="5"/>
    </row>
    <row r="12" spans="2:16" ht="36" customHeight="1" x14ac:dyDescent="0.2">
      <c r="B12" s="256" t="s">
        <v>0</v>
      </c>
      <c r="C12" s="257" t="s">
        <v>138</v>
      </c>
      <c r="E12" s="156">
        <v>100</v>
      </c>
    </row>
    <row r="13" spans="2:16" ht="36" customHeight="1" x14ac:dyDescent="0.2">
      <c r="B13" s="258" t="s">
        <v>166</v>
      </c>
      <c r="C13" s="259">
        <v>298</v>
      </c>
    </row>
    <row r="14" spans="2:16" ht="30.95" customHeight="1" x14ac:dyDescent="0.2">
      <c r="B14" s="260" t="s">
        <v>156</v>
      </c>
      <c r="C14" s="261">
        <v>302</v>
      </c>
    </row>
    <row r="15" spans="2:16" ht="12.75" customHeight="1" thickBot="1" x14ac:dyDescent="0.25">
      <c r="B15" s="216"/>
      <c r="C15" s="259"/>
      <c r="D15" s="7"/>
    </row>
    <row r="16" spans="2:16" ht="39.75" customHeight="1" thickTop="1" x14ac:dyDescent="0.2">
      <c r="B16" s="262" t="s">
        <v>22</v>
      </c>
      <c r="C16" s="264">
        <f>(C14*E12/C13)-100</f>
        <v>1.3422818791946298</v>
      </c>
    </row>
    <row r="17" spans="2:3" x14ac:dyDescent="0.2">
      <c r="B17" s="263"/>
      <c r="C17" s="263"/>
    </row>
    <row r="25" spans="2:3" ht="3.75" customHeight="1" thickBot="1" x14ac:dyDescent="0.25"/>
    <row r="26" spans="2:3" ht="24.75" customHeight="1" x14ac:dyDescent="0.2">
      <c r="B26" s="144" t="s">
        <v>111</v>
      </c>
      <c r="C26" s="149">
        <v>165</v>
      </c>
    </row>
    <row r="27" spans="2:3" ht="30" customHeight="1" thickBot="1" x14ac:dyDescent="0.25">
      <c r="B27" s="145" t="s">
        <v>155</v>
      </c>
      <c r="C27" s="150">
        <v>133</v>
      </c>
    </row>
    <row r="28" spans="2:3" x14ac:dyDescent="0.2">
      <c r="C28" s="9">
        <f>SUM(C26:C27)</f>
        <v>298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2019-01-05T16:41:20Z</cp:lastPrinted>
  <dcterms:created xsi:type="dcterms:W3CDTF">2014-01-30T18:25:03Z</dcterms:created>
  <dcterms:modified xsi:type="dcterms:W3CDTF">2019-01-14T22:49:29Z</dcterms:modified>
</cp:coreProperties>
</file>